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435" windowWidth="9420" windowHeight="4500" tabRatio="787" activeTab="1"/>
  </bookViews>
  <sheets>
    <sheet name="SINGOLI" sheetId="1" r:id="rId1"/>
    <sheet name="CLASSIFICA DOPPI" sheetId="2" r:id="rId2"/>
  </sheets>
  <definedNames/>
  <calcPr fullCalcOnLoad="1"/>
</workbook>
</file>

<file path=xl/sharedStrings.xml><?xml version="1.0" encoding="utf-8"?>
<sst xmlns="http://schemas.openxmlformats.org/spreadsheetml/2006/main" count="696" uniqueCount="207">
  <si>
    <t>ASSOCIAZIONE</t>
  </si>
  <si>
    <t>TESSERA</t>
  </si>
  <si>
    <t>CAT</t>
  </si>
  <si>
    <t>HCP</t>
  </si>
  <si>
    <t>ATLETA</t>
  </si>
  <si>
    <t>CIRCUMVESUVIANA</t>
  </si>
  <si>
    <t>CRAL INPS</t>
  </si>
  <si>
    <t>MIN. ECON. FINANZE</t>
  </si>
  <si>
    <t>MIN. PUBBL. ISTRUZ.</t>
  </si>
  <si>
    <t>RAI NAPOLI</t>
  </si>
  <si>
    <t>SAN PAOLO IMI</t>
  </si>
  <si>
    <t>F/B</t>
  </si>
  <si>
    <t>M/B</t>
  </si>
  <si>
    <t>M/A</t>
  </si>
  <si>
    <t>M/C</t>
  </si>
  <si>
    <t>AB5161</t>
  </si>
  <si>
    <t>AA5649</t>
  </si>
  <si>
    <t>Marino Nicola</t>
  </si>
  <si>
    <t>Fiore Corrado</t>
  </si>
  <si>
    <t>Starace Marina</t>
  </si>
  <si>
    <t>AA6167</t>
  </si>
  <si>
    <t>F/C</t>
  </si>
  <si>
    <t>M/D</t>
  </si>
  <si>
    <t>M/es</t>
  </si>
  <si>
    <t>Luongo Massimo</t>
  </si>
  <si>
    <t>AB9256</t>
  </si>
  <si>
    <t>Maione Enzo</t>
  </si>
  <si>
    <t>AB9257</t>
  </si>
  <si>
    <t>Martino Marcello</t>
  </si>
  <si>
    <t>AB5138</t>
  </si>
  <si>
    <t>De Prà Bruno</t>
  </si>
  <si>
    <t>AA4767</t>
  </si>
  <si>
    <t>Palumbo Massimo</t>
  </si>
  <si>
    <t>AA4769</t>
  </si>
  <si>
    <t>AB8731</t>
  </si>
  <si>
    <t>Vorraro Domenico Ciro</t>
  </si>
  <si>
    <t>AB9743</t>
  </si>
  <si>
    <t>Quercitelli Giovanni</t>
  </si>
  <si>
    <t>Egger Antonio</t>
  </si>
  <si>
    <t>AC1248</t>
  </si>
  <si>
    <t>AA5659</t>
  </si>
  <si>
    <t>Polimeno Antonio</t>
  </si>
  <si>
    <t>AA5241</t>
  </si>
  <si>
    <t>Cirillo Riccardo</t>
  </si>
  <si>
    <t>AA5668</t>
  </si>
  <si>
    <t>Varriale Ettore</t>
  </si>
  <si>
    <t>AA4763</t>
  </si>
  <si>
    <t>Occhiuzzi Renato</t>
  </si>
  <si>
    <t>AA5167</t>
  </si>
  <si>
    <t>Agresta Fortunato</t>
  </si>
  <si>
    <t>Gentile Carlo</t>
  </si>
  <si>
    <t>AA6828</t>
  </si>
  <si>
    <t>NAPOLETANAGAS</t>
  </si>
  <si>
    <t>Rendina Anna</t>
  </si>
  <si>
    <t>Comitangelo Fabio</t>
  </si>
  <si>
    <t>AA4492</t>
  </si>
  <si>
    <t>Esposito Antonio</t>
  </si>
  <si>
    <t>AA5747</t>
  </si>
  <si>
    <t>Gatta Enrico</t>
  </si>
  <si>
    <t>AA4679</t>
  </si>
  <si>
    <t>AA4711</t>
  </si>
  <si>
    <t>Bosone Antonio</t>
  </si>
  <si>
    <t>Catalano Sante</t>
  </si>
  <si>
    <t>AB9373</t>
  </si>
  <si>
    <t>Mangione Matteo</t>
  </si>
  <si>
    <t>Noschese Carmine Lino</t>
  </si>
  <si>
    <t>AA5277</t>
  </si>
  <si>
    <t>Marsico Davide</t>
  </si>
  <si>
    <t>Balzano Domenico</t>
  </si>
  <si>
    <t>AB9253</t>
  </si>
  <si>
    <t>Sangiovanni Giuseppe</t>
  </si>
  <si>
    <t>AB1531</t>
  </si>
  <si>
    <t>Capillari Angelo</t>
  </si>
  <si>
    <t>AB8733</t>
  </si>
  <si>
    <t>Mautone Gennaro</t>
  </si>
  <si>
    <t>AA4648</t>
  </si>
  <si>
    <t>Russo Maria Teresa</t>
  </si>
  <si>
    <t>AA4628</t>
  </si>
  <si>
    <t>Messina Giuseppe</t>
  </si>
  <si>
    <t>AA5184</t>
  </si>
  <si>
    <t>Falchieri Giovanni</t>
  </si>
  <si>
    <t>AB4937</t>
  </si>
  <si>
    <t>Saracini Luca</t>
  </si>
  <si>
    <t>AB7828</t>
  </si>
  <si>
    <t>Tarantino Pasq. Maurizio</t>
  </si>
  <si>
    <t>AA7599</t>
  </si>
  <si>
    <t>Tonno Raffaele</t>
  </si>
  <si>
    <t>Filardi Franco</t>
  </si>
  <si>
    <t>AB8563</t>
  </si>
  <si>
    <t>Romagnolo Silvio</t>
  </si>
  <si>
    <t>AC1165</t>
  </si>
  <si>
    <t>Vanzo Corrado</t>
  </si>
  <si>
    <t>AA4697</t>
  </si>
  <si>
    <t>AC2724</t>
  </si>
  <si>
    <t>AC2684</t>
  </si>
  <si>
    <t>Cascone Stefano</t>
  </si>
  <si>
    <t>AB9525</t>
  </si>
  <si>
    <t>Amoroso Italo</t>
  </si>
  <si>
    <t>AA4671</t>
  </si>
  <si>
    <t>AA4687</t>
  </si>
  <si>
    <t>Perrotta Pietro</t>
  </si>
  <si>
    <t>AB4926</t>
  </si>
  <si>
    <t>Bruno Giovanni</t>
  </si>
  <si>
    <t>AA5285</t>
  </si>
  <si>
    <t>Battois Marica</t>
  </si>
  <si>
    <t>AC1167</t>
  </si>
  <si>
    <t>AA9179</t>
  </si>
  <si>
    <t>De Marinis Enrico</t>
  </si>
  <si>
    <t>AA4798</t>
  </si>
  <si>
    <t>Nicoletti Eugenio</t>
  </si>
  <si>
    <t>AC1631</t>
  </si>
  <si>
    <t>Nicoletti Pietro</t>
  </si>
  <si>
    <t>AC1629</t>
  </si>
  <si>
    <t>AA4698</t>
  </si>
  <si>
    <t>Vanzo Lucia</t>
  </si>
  <si>
    <t>Renga Alfredo</t>
  </si>
  <si>
    <t>AA5266</t>
  </si>
  <si>
    <t>CASC BANCA D'ITALIA</t>
  </si>
  <si>
    <t>Anacleria Francesco</t>
  </si>
  <si>
    <t>AA4542</t>
  </si>
  <si>
    <t>D'angelo Pasquale</t>
  </si>
  <si>
    <t>AA4719</t>
  </si>
  <si>
    <t>Matrullo Maria Rosaria</t>
  </si>
  <si>
    <t>F/A</t>
  </si>
  <si>
    <t>Anacleria Nadia</t>
  </si>
  <si>
    <t>F/es</t>
  </si>
  <si>
    <t>Rubiu Gianluca</t>
  </si>
  <si>
    <t>AA4539</t>
  </si>
  <si>
    <t>Mazzera Massimiliano</t>
  </si>
  <si>
    <t>Laganà Umberto</t>
  </si>
  <si>
    <t>AA4681</t>
  </si>
  <si>
    <t>part</t>
  </si>
  <si>
    <t>Bir</t>
  </si>
  <si>
    <t>Media</t>
  </si>
  <si>
    <t>TOTALE</t>
  </si>
  <si>
    <t>CLASS.</t>
  </si>
  <si>
    <t xml:space="preserve"> CLASSIFICA  ECCELLENZA</t>
  </si>
  <si>
    <t>PART</t>
  </si>
  <si>
    <t>BIR</t>
  </si>
  <si>
    <t>MEDIA</t>
  </si>
  <si>
    <t>Scolavino Edoardo</t>
  </si>
  <si>
    <t>AA4693</t>
  </si>
  <si>
    <t xml:space="preserve"> CLASSIFICA  CADETTI</t>
  </si>
  <si>
    <t xml:space="preserve"> CLASSIFICA  FEMMINILE</t>
  </si>
  <si>
    <t xml:space="preserve"> CLASSIFICA  ESORDIENTI</t>
  </si>
  <si>
    <t>CRAL  AZ. NAP. MOBILITA'</t>
  </si>
  <si>
    <t>Cuomo Lucio</t>
  </si>
  <si>
    <t>AC4258</t>
  </si>
  <si>
    <t>Lillo Mario</t>
  </si>
  <si>
    <t>AC4263</t>
  </si>
  <si>
    <t>Esposito Soccoio Gennaro</t>
  </si>
  <si>
    <t>AC4261</t>
  </si>
  <si>
    <t>Adelfi Vittorio</t>
  </si>
  <si>
    <t>AC4257</t>
  </si>
  <si>
    <t>Romeo Assunta</t>
  </si>
  <si>
    <t>AC4266</t>
  </si>
  <si>
    <t>De Martino Luigi</t>
  </si>
  <si>
    <t>AC4259</t>
  </si>
  <si>
    <t>Saggiomo Ruggiero</t>
  </si>
  <si>
    <t>AC4267</t>
  </si>
  <si>
    <t>Palladino Pietro</t>
  </si>
  <si>
    <t>AC4875</t>
  </si>
  <si>
    <t xml:space="preserve">Mastandrea Barbara </t>
  </si>
  <si>
    <t>ARCAL RAI NAPOLI</t>
  </si>
  <si>
    <t>AB8862</t>
  </si>
  <si>
    <t>F/D</t>
  </si>
  <si>
    <t>Scaffidi Mariella</t>
  </si>
  <si>
    <t>AB8811</t>
  </si>
  <si>
    <t>AC3519</t>
  </si>
  <si>
    <t>Versi Antonio</t>
  </si>
  <si>
    <t>AC4911</t>
  </si>
  <si>
    <t>AB6632</t>
  </si>
  <si>
    <t>Bottaccio Raffaele</t>
  </si>
  <si>
    <t>AA5296</t>
  </si>
  <si>
    <t>Oliva Armando</t>
  </si>
  <si>
    <t>AA4817</t>
  </si>
  <si>
    <t>Mauro Gennaro</t>
  </si>
  <si>
    <t>AA5625</t>
  </si>
  <si>
    <t>Gallo Sebastiano</t>
  </si>
  <si>
    <t>AA5656</t>
  </si>
  <si>
    <t>Delia Francesco</t>
  </si>
  <si>
    <t>AC2126</t>
  </si>
  <si>
    <t>Lanzetta Adolfo</t>
  </si>
  <si>
    <t>AC4262</t>
  </si>
  <si>
    <t>De Petrocellis Carlo</t>
  </si>
  <si>
    <t>AB9387</t>
  </si>
  <si>
    <t>Giordano Pasquale</t>
  </si>
  <si>
    <t>AC3487</t>
  </si>
  <si>
    <t>MD</t>
  </si>
  <si>
    <t>Tonno Giuseppe</t>
  </si>
  <si>
    <t>AC3944</t>
  </si>
  <si>
    <t>Mazza Pasquale</t>
  </si>
  <si>
    <t>AC4899</t>
  </si>
  <si>
    <t>Verrengia Caporossi Mario</t>
  </si>
  <si>
    <t>AC3152</t>
  </si>
  <si>
    <t>Mazzone Lorenzo</t>
  </si>
  <si>
    <t>AC4264</t>
  </si>
  <si>
    <t>Buonomo Vera</t>
  </si>
  <si>
    <t>AA7646</t>
  </si>
  <si>
    <t>Palumbo Fabrizio</t>
  </si>
  <si>
    <t>AA4771</t>
  </si>
  <si>
    <t>D'Angelo Diego</t>
  </si>
  <si>
    <t>AA9133</t>
  </si>
  <si>
    <t>Balestrieri Raffaele</t>
  </si>
  <si>
    <t>AA4792</t>
  </si>
  <si>
    <t xml:space="preserve">TOTALE :    </t>
  </si>
  <si>
    <t>CLASSIFICA DOPPIO AZIENDALE - FASE LOCALE</t>
  </si>
</sst>
</file>

<file path=xl/styles.xml><?xml version="1.0" encoding="utf-8"?>
<styleSheet xmlns="http://schemas.openxmlformats.org/spreadsheetml/2006/main">
  <numFmts count="4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  <numFmt numFmtId="194" formatCode="_-[$€]\ * #,##0.00_-;\-[$€]\ * #,##0.00_-;_-[$€]\ * &quot;-&quot;??_-;_-@_-"/>
    <numFmt numFmtId="195" formatCode="0.0"/>
    <numFmt numFmtId="196" formatCode="0.000"/>
    <numFmt numFmtId="197" formatCode="0.0000"/>
  </numFmts>
  <fonts count="12">
    <font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9"/>
      <name val="Arial"/>
      <family val="0"/>
    </font>
    <font>
      <sz val="9"/>
      <color indexed="8"/>
      <name val="Arial"/>
      <family val="2"/>
    </font>
    <font>
      <b/>
      <sz val="9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4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vertical="center" wrapText="1"/>
    </xf>
    <xf numFmtId="0" fontId="0" fillId="0" borderId="0" xfId="0" applyFill="1" applyAlignment="1">
      <alignment vertical="center"/>
    </xf>
    <xf numFmtId="2" fontId="4" fillId="0" borderId="1" xfId="0" applyNumberFormat="1" applyFont="1" applyFill="1" applyBorder="1" applyAlignment="1">
      <alignment vertical="center"/>
    </xf>
    <xf numFmtId="1" fontId="4" fillId="0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center" vertical="center"/>
    </xf>
    <xf numFmtId="2" fontId="4" fillId="0" borderId="5" xfId="0" applyNumberFormat="1" applyFont="1" applyFill="1" applyBorder="1" applyAlignment="1">
      <alignment vertical="center"/>
    </xf>
    <xf numFmtId="0" fontId="0" fillId="0" borderId="6" xfId="0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2" fontId="4" fillId="0" borderId="9" xfId="0" applyNumberFormat="1" applyFont="1" applyFill="1" applyBorder="1" applyAlignment="1">
      <alignment vertical="center"/>
    </xf>
    <xf numFmtId="0" fontId="4" fillId="0" borderId="1" xfId="0" applyFont="1" applyBorder="1" applyAlignment="1">
      <alignment/>
    </xf>
    <xf numFmtId="0" fontId="4" fillId="0" borderId="1" xfId="0" applyFont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0" fillId="0" borderId="0" xfId="0" applyFill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8" xfId="0" applyFont="1" applyFill="1" applyBorder="1" applyAlignment="1">
      <alignment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/>
    </xf>
    <xf numFmtId="0" fontId="4" fillId="0" borderId="1" xfId="0" applyFont="1" applyFill="1" applyBorder="1" applyAlignment="1">
      <alignment horizontal="center"/>
    </xf>
    <xf numFmtId="0" fontId="4" fillId="0" borderId="0" xfId="0" applyFont="1" applyFill="1" applyAlignment="1">
      <alignment horizontal="right"/>
    </xf>
    <xf numFmtId="0" fontId="2" fillId="0" borderId="2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right" vertical="center" wrapText="1"/>
    </xf>
    <xf numFmtId="0" fontId="0" fillId="0" borderId="0" xfId="0" applyFill="1" applyAlignment="1">
      <alignment horizontal="right"/>
    </xf>
    <xf numFmtId="0" fontId="4" fillId="0" borderId="1" xfId="0" applyFont="1" applyFill="1" applyBorder="1" applyAlignment="1">
      <alignment horizontal="right" vertical="center"/>
    </xf>
    <xf numFmtId="0" fontId="0" fillId="0" borderId="1" xfId="0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right" vertical="center"/>
    </xf>
    <xf numFmtId="2" fontId="4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9" fillId="0" borderId="6" xfId="0" applyFont="1" applyFill="1" applyBorder="1" applyAlignment="1">
      <alignment/>
    </xf>
    <xf numFmtId="0" fontId="4" fillId="0" borderId="1" xfId="0" applyFont="1" applyFill="1" applyBorder="1" applyAlignment="1">
      <alignment vertical="center" wrapText="1"/>
    </xf>
    <xf numFmtId="2" fontId="4" fillId="0" borderId="1" xfId="0" applyNumberFormat="1" applyFont="1" applyFill="1" applyBorder="1" applyAlignment="1">
      <alignment vertical="center"/>
    </xf>
    <xf numFmtId="2" fontId="4" fillId="0" borderId="7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2" fontId="4" fillId="0" borderId="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vertical="center" wrapText="1"/>
    </xf>
    <xf numFmtId="2" fontId="4" fillId="0" borderId="9" xfId="0" applyNumberFormat="1" applyFont="1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6" fillId="0" borderId="1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right" vertical="center" wrapText="1"/>
    </xf>
    <xf numFmtId="0" fontId="4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left" vertical="center"/>
    </xf>
    <xf numFmtId="0" fontId="4" fillId="0" borderId="8" xfId="0" applyFont="1" applyFill="1" applyBorder="1" applyAlignment="1">
      <alignment horizontal="right" vertical="center"/>
    </xf>
    <xf numFmtId="0" fontId="4" fillId="0" borderId="8" xfId="0" applyFont="1" applyFill="1" applyBorder="1" applyAlignment="1">
      <alignment/>
    </xf>
    <xf numFmtId="0" fontId="4" fillId="0" borderId="8" xfId="0" applyFont="1" applyFill="1" applyBorder="1" applyAlignment="1">
      <alignment horizontal="center"/>
    </xf>
    <xf numFmtId="0" fontId="5" fillId="0" borderId="8" xfId="0" applyFont="1" applyFill="1" applyBorder="1" applyAlignment="1">
      <alignment vertical="center" wrapText="1"/>
    </xf>
    <xf numFmtId="0" fontId="5" fillId="0" borderId="8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 wrapText="1"/>
    </xf>
    <xf numFmtId="0" fontId="4" fillId="0" borderId="1" xfId="0" applyFont="1" applyFill="1" applyBorder="1" applyAlignment="1">
      <alignment horizontal="justify" vertical="center"/>
    </xf>
    <xf numFmtId="0" fontId="4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 wrapText="1"/>
    </xf>
    <xf numFmtId="0" fontId="5" fillId="0" borderId="1" xfId="0" applyFont="1" applyFill="1" applyBorder="1" applyAlignment="1">
      <alignment horizontal="justify" vertical="center"/>
    </xf>
    <xf numFmtId="0" fontId="5" fillId="0" borderId="1" xfId="0" applyFont="1" applyFill="1" applyBorder="1" applyAlignment="1">
      <alignment horizontal="justify" vertical="center"/>
    </xf>
    <xf numFmtId="0" fontId="4" fillId="0" borderId="1" xfId="0" applyFont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 wrapText="1"/>
    </xf>
    <xf numFmtId="0" fontId="4" fillId="0" borderId="4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vertical="center" wrapText="1"/>
    </xf>
    <xf numFmtId="0" fontId="0" fillId="0" borderId="15" xfId="0" applyFill="1" applyBorder="1" applyAlignment="1">
      <alignment vertical="center"/>
    </xf>
    <xf numFmtId="0" fontId="0" fillId="0" borderId="8" xfId="0" applyFill="1" applyBorder="1" applyAlignment="1">
      <alignment vertical="center"/>
    </xf>
    <xf numFmtId="0" fontId="0" fillId="0" borderId="14" xfId="0" applyFill="1" applyBorder="1" applyAlignment="1">
      <alignment vertical="center"/>
    </xf>
    <xf numFmtId="0" fontId="0" fillId="0" borderId="11" xfId="0" applyFill="1" applyBorder="1" applyAlignment="1">
      <alignment vertical="center"/>
    </xf>
    <xf numFmtId="0" fontId="4" fillId="0" borderId="11" xfId="0" applyFont="1" applyFill="1" applyBorder="1" applyAlignment="1">
      <alignment horizontal="justify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vertical="center"/>
    </xf>
    <xf numFmtId="2" fontId="4" fillId="0" borderId="12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justify" vertical="center"/>
    </xf>
    <xf numFmtId="0" fontId="4" fillId="0" borderId="4" xfId="0" applyFont="1" applyFill="1" applyBorder="1" applyAlignment="1">
      <alignment horizontal="justify" vertical="center" wrapText="1"/>
    </xf>
    <xf numFmtId="0" fontId="5" fillId="0" borderId="8" xfId="0" applyFont="1" applyFill="1" applyBorder="1" applyAlignment="1">
      <alignment horizontal="justify" vertical="center" wrapText="1"/>
    </xf>
    <xf numFmtId="0" fontId="0" fillId="0" borderId="16" xfId="0" applyFill="1" applyBorder="1" applyAlignment="1">
      <alignment vertical="center"/>
    </xf>
    <xf numFmtId="0" fontId="0" fillId="0" borderId="17" xfId="0" applyFill="1" applyBorder="1" applyAlignment="1">
      <alignment vertical="center"/>
    </xf>
    <xf numFmtId="0" fontId="4" fillId="0" borderId="17" xfId="0" applyFont="1" applyBorder="1" applyAlignment="1">
      <alignment horizontal="justify" vertical="center"/>
    </xf>
    <xf numFmtId="0" fontId="4" fillId="0" borderId="17" xfId="0" applyFont="1" applyBorder="1" applyAlignment="1">
      <alignment horizont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2" fontId="4" fillId="0" borderId="18" xfId="0" applyNumberFormat="1" applyFont="1" applyFill="1" applyBorder="1" applyAlignment="1">
      <alignment vertical="center"/>
    </xf>
    <xf numFmtId="0" fontId="4" fillId="0" borderId="8" xfId="0" applyFont="1" applyFill="1" applyBorder="1" applyAlignment="1">
      <alignment horizontal="justify" vertical="center"/>
    </xf>
    <xf numFmtId="0" fontId="4" fillId="0" borderId="8" xfId="0" applyFont="1" applyFill="1" applyBorder="1" applyAlignment="1">
      <alignment horizontal="justify" vertical="center" wrapText="1"/>
    </xf>
    <xf numFmtId="0" fontId="4" fillId="0" borderId="8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justify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11" fillId="2" borderId="19" xfId="0" applyFont="1" applyFill="1" applyBorder="1" applyAlignment="1">
      <alignment horizontal="right" vertical="center"/>
    </xf>
    <xf numFmtId="0" fontId="11" fillId="2" borderId="2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8" fillId="0" borderId="19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9" fillId="0" borderId="3" xfId="0" applyFont="1" applyFill="1" applyBorder="1" applyAlignment="1">
      <alignment/>
    </xf>
    <xf numFmtId="0" fontId="7" fillId="0" borderId="4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4" xfId="0" applyFont="1" applyFill="1" applyBorder="1" applyAlignment="1">
      <alignment horizontal="center" vertical="center" wrapText="1"/>
    </xf>
    <xf numFmtId="2" fontId="4" fillId="0" borderId="4" xfId="0" applyNumberFormat="1" applyFont="1" applyFill="1" applyBorder="1" applyAlignment="1">
      <alignment vertical="center"/>
    </xf>
    <xf numFmtId="2" fontId="4" fillId="0" borderId="5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Fill="1" applyBorder="1" applyAlignment="1">
      <alignment vertical="center"/>
    </xf>
    <xf numFmtId="0" fontId="4" fillId="0" borderId="1" xfId="0" applyFont="1" applyFill="1" applyBorder="1" applyAlignment="1">
      <alignment horizontal="right"/>
    </xf>
    <xf numFmtId="0" fontId="5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4" fillId="0" borderId="4" xfId="0" applyFont="1" applyFill="1" applyBorder="1" applyAlignment="1">
      <alignment horizontal="right" vertical="center" wrapText="1"/>
    </xf>
    <xf numFmtId="2" fontId="4" fillId="0" borderId="4" xfId="0" applyNumberFormat="1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4" fillId="0" borderId="5" xfId="0" applyFont="1" applyFill="1" applyBorder="1" applyAlignment="1">
      <alignment horizontal="right" vertical="center"/>
    </xf>
    <xf numFmtId="0" fontId="4" fillId="0" borderId="1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vertical="center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I88"/>
  <sheetViews>
    <sheetView workbookViewId="0" topLeftCell="A46">
      <selection activeCell="Q52" sqref="Q52"/>
    </sheetView>
  </sheetViews>
  <sheetFormatPr defaultColWidth="9.140625" defaultRowHeight="12.75"/>
  <cols>
    <col min="1" max="1" width="3.421875" style="0" customWidth="1"/>
    <col min="2" max="2" width="5.8515625" style="0" customWidth="1"/>
    <col min="3" max="3" width="22.57421875" style="0" customWidth="1"/>
    <col min="4" max="4" width="21.8515625" style="0" customWidth="1"/>
    <col min="5" max="5" width="8.28125" style="2" customWidth="1"/>
    <col min="6" max="6" width="5.7109375" style="2" customWidth="1"/>
    <col min="7" max="7" width="5.00390625" style="0" customWidth="1"/>
    <col min="8" max="8" width="5.7109375" style="0" customWidth="1"/>
    <col min="9" max="9" width="7.8515625" style="0" customWidth="1"/>
  </cols>
  <sheetData>
    <row r="1" ht="15" customHeight="1" thickBot="1">
      <c r="I1" s="2"/>
    </row>
    <row r="2" spans="1:9" ht="15" customHeight="1" thickBot="1">
      <c r="A2" s="11"/>
      <c r="B2" s="67"/>
      <c r="C2" s="68" t="s">
        <v>0</v>
      </c>
      <c r="D2" s="65" t="s">
        <v>4</v>
      </c>
      <c r="E2" s="65" t="s">
        <v>1</v>
      </c>
      <c r="F2" s="65" t="s">
        <v>2</v>
      </c>
      <c r="G2" s="65" t="s">
        <v>137</v>
      </c>
      <c r="H2" s="65" t="s">
        <v>138</v>
      </c>
      <c r="I2" s="66" t="s">
        <v>139</v>
      </c>
    </row>
    <row r="3" spans="1:9" ht="15" customHeight="1">
      <c r="A3" s="15">
        <v>1</v>
      </c>
      <c r="B3" s="63">
        <f aca="true" t="shared" si="0" ref="B3:B34">H3</f>
        <v>1148</v>
      </c>
      <c r="C3" s="89" t="s">
        <v>8</v>
      </c>
      <c r="D3" s="90" t="s">
        <v>174</v>
      </c>
      <c r="E3" s="91" t="s">
        <v>175</v>
      </c>
      <c r="F3" s="91" t="s">
        <v>13</v>
      </c>
      <c r="G3" s="92">
        <v>6</v>
      </c>
      <c r="H3" s="93">
        <v>1148</v>
      </c>
      <c r="I3" s="18">
        <f aca="true" t="shared" si="1" ref="I3:I34">H3/G3</f>
        <v>191.33333333333334</v>
      </c>
    </row>
    <row r="4" spans="1:9" ht="15" customHeight="1">
      <c r="A4" s="19">
        <f aca="true" t="shared" si="2" ref="A4:A67">1+A3</f>
        <v>2</v>
      </c>
      <c r="B4" s="64">
        <f t="shared" si="0"/>
        <v>1121</v>
      </c>
      <c r="C4" s="81" t="s">
        <v>7</v>
      </c>
      <c r="D4" s="84" t="s">
        <v>54</v>
      </c>
      <c r="E4" s="45" t="s">
        <v>55</v>
      </c>
      <c r="F4" s="45" t="s">
        <v>13</v>
      </c>
      <c r="G4" s="7">
        <v>6</v>
      </c>
      <c r="H4" s="3">
        <v>1121</v>
      </c>
      <c r="I4" s="20">
        <f t="shared" si="1"/>
        <v>186.83333333333334</v>
      </c>
    </row>
    <row r="5" spans="1:9" ht="15" customHeight="1">
      <c r="A5" s="19">
        <f t="shared" si="2"/>
        <v>3</v>
      </c>
      <c r="B5" s="64">
        <f t="shared" si="0"/>
        <v>1119</v>
      </c>
      <c r="C5" s="85" t="s">
        <v>10</v>
      </c>
      <c r="D5" s="84" t="s">
        <v>199</v>
      </c>
      <c r="E5" s="45" t="s">
        <v>200</v>
      </c>
      <c r="F5" s="25" t="s">
        <v>13</v>
      </c>
      <c r="G5" s="6">
        <v>6</v>
      </c>
      <c r="H5" s="4">
        <v>1119</v>
      </c>
      <c r="I5" s="20">
        <f t="shared" si="1"/>
        <v>186.5</v>
      </c>
    </row>
    <row r="6" spans="1:9" ht="15" customHeight="1">
      <c r="A6" s="19">
        <f t="shared" si="2"/>
        <v>4</v>
      </c>
      <c r="B6" s="64">
        <f t="shared" si="0"/>
        <v>1106</v>
      </c>
      <c r="C6" s="81" t="s">
        <v>7</v>
      </c>
      <c r="D6" s="84" t="s">
        <v>126</v>
      </c>
      <c r="E6" s="45" t="s">
        <v>127</v>
      </c>
      <c r="F6" s="27" t="s">
        <v>13</v>
      </c>
      <c r="G6" s="7">
        <v>6</v>
      </c>
      <c r="H6" s="3">
        <v>1106</v>
      </c>
      <c r="I6" s="20">
        <f t="shared" si="1"/>
        <v>184.33333333333334</v>
      </c>
    </row>
    <row r="7" spans="1:9" ht="15" customHeight="1" thickBot="1">
      <c r="A7" s="94">
        <f t="shared" si="2"/>
        <v>5</v>
      </c>
      <c r="B7" s="95">
        <f t="shared" si="0"/>
        <v>1048</v>
      </c>
      <c r="C7" s="112" t="s">
        <v>7</v>
      </c>
      <c r="D7" s="112" t="s">
        <v>172</v>
      </c>
      <c r="E7" s="54" t="s">
        <v>173</v>
      </c>
      <c r="F7" s="54" t="s">
        <v>13</v>
      </c>
      <c r="G7" s="22">
        <v>6</v>
      </c>
      <c r="H7" s="21">
        <v>1048</v>
      </c>
      <c r="I7" s="23">
        <f t="shared" si="1"/>
        <v>174.66666666666666</v>
      </c>
    </row>
    <row r="8" spans="1:9" ht="15" customHeight="1">
      <c r="A8" s="15">
        <v>1</v>
      </c>
      <c r="B8" s="63">
        <f t="shared" si="0"/>
        <v>1209</v>
      </c>
      <c r="C8" s="78" t="s">
        <v>6</v>
      </c>
      <c r="D8" s="78" t="s">
        <v>115</v>
      </c>
      <c r="E8" s="46" t="s">
        <v>116</v>
      </c>
      <c r="F8" s="47" t="s">
        <v>12</v>
      </c>
      <c r="G8" s="17">
        <v>6</v>
      </c>
      <c r="H8" s="16">
        <v>1209</v>
      </c>
      <c r="I8" s="18">
        <f t="shared" si="1"/>
        <v>201.5</v>
      </c>
    </row>
    <row r="9" spans="1:9" ht="15" customHeight="1">
      <c r="A9" s="19">
        <f t="shared" si="2"/>
        <v>2</v>
      </c>
      <c r="B9" s="64">
        <f t="shared" si="0"/>
        <v>1151</v>
      </c>
      <c r="C9" s="81" t="s">
        <v>8</v>
      </c>
      <c r="D9" s="82" t="s">
        <v>107</v>
      </c>
      <c r="E9" s="34" t="s">
        <v>108</v>
      </c>
      <c r="F9" s="34" t="s">
        <v>12</v>
      </c>
      <c r="G9" s="7">
        <v>6</v>
      </c>
      <c r="H9" s="3">
        <v>1151</v>
      </c>
      <c r="I9" s="20">
        <f t="shared" si="1"/>
        <v>191.83333333333334</v>
      </c>
    </row>
    <row r="10" spans="1:9" ht="15" customHeight="1">
      <c r="A10" s="19">
        <f t="shared" si="2"/>
        <v>3</v>
      </c>
      <c r="B10" s="64">
        <f t="shared" si="0"/>
        <v>1095</v>
      </c>
      <c r="C10" s="82" t="s">
        <v>7</v>
      </c>
      <c r="D10" s="84" t="s">
        <v>65</v>
      </c>
      <c r="E10" s="45" t="s">
        <v>66</v>
      </c>
      <c r="F10" s="45" t="s">
        <v>12</v>
      </c>
      <c r="G10" s="7">
        <v>6</v>
      </c>
      <c r="H10" s="3">
        <v>1095</v>
      </c>
      <c r="I10" s="20">
        <f t="shared" si="1"/>
        <v>182.5</v>
      </c>
    </row>
    <row r="11" spans="1:9" ht="15" customHeight="1">
      <c r="A11" s="19">
        <f t="shared" si="2"/>
        <v>4</v>
      </c>
      <c r="B11" s="64">
        <f t="shared" si="0"/>
        <v>1081</v>
      </c>
      <c r="C11" s="85" t="s">
        <v>10</v>
      </c>
      <c r="D11" s="84" t="s">
        <v>30</v>
      </c>
      <c r="E11" s="45" t="s">
        <v>31</v>
      </c>
      <c r="F11" s="45" t="s">
        <v>12</v>
      </c>
      <c r="G11" s="7">
        <v>6</v>
      </c>
      <c r="H11" s="3">
        <v>1081</v>
      </c>
      <c r="I11" s="20">
        <f t="shared" si="1"/>
        <v>180.16666666666666</v>
      </c>
    </row>
    <row r="12" spans="1:9" ht="15" customHeight="1">
      <c r="A12" s="19">
        <f t="shared" si="2"/>
        <v>5</v>
      </c>
      <c r="B12" s="64">
        <f t="shared" si="0"/>
        <v>1073</v>
      </c>
      <c r="C12" s="82" t="s">
        <v>117</v>
      </c>
      <c r="D12" s="82" t="s">
        <v>118</v>
      </c>
      <c r="E12" s="27" t="s">
        <v>119</v>
      </c>
      <c r="F12" s="27" t="s">
        <v>12</v>
      </c>
      <c r="G12" s="6">
        <v>6</v>
      </c>
      <c r="H12" s="4">
        <v>1073</v>
      </c>
      <c r="I12" s="20">
        <f t="shared" si="1"/>
        <v>178.83333333333334</v>
      </c>
    </row>
    <row r="13" spans="1:9" ht="15" customHeight="1">
      <c r="A13" s="19">
        <f t="shared" si="2"/>
        <v>6</v>
      </c>
      <c r="B13" s="64">
        <f t="shared" si="0"/>
        <v>1066</v>
      </c>
      <c r="C13" s="82" t="s">
        <v>163</v>
      </c>
      <c r="D13" s="82" t="s">
        <v>84</v>
      </c>
      <c r="E13" s="27" t="s">
        <v>85</v>
      </c>
      <c r="F13" s="45" t="s">
        <v>12</v>
      </c>
      <c r="G13" s="6">
        <v>6</v>
      </c>
      <c r="H13" s="4">
        <v>1066</v>
      </c>
      <c r="I13" s="20">
        <f t="shared" si="1"/>
        <v>177.66666666666666</v>
      </c>
    </row>
    <row r="14" spans="1:9" ht="15" customHeight="1">
      <c r="A14" s="19">
        <f t="shared" si="2"/>
        <v>7</v>
      </c>
      <c r="B14" s="64">
        <f t="shared" si="0"/>
        <v>1022</v>
      </c>
      <c r="C14" s="81" t="s">
        <v>8</v>
      </c>
      <c r="D14" s="82" t="s">
        <v>49</v>
      </c>
      <c r="E14" s="27" t="s">
        <v>48</v>
      </c>
      <c r="F14" s="27" t="s">
        <v>12</v>
      </c>
      <c r="G14" s="7">
        <v>6</v>
      </c>
      <c r="H14" s="3">
        <v>1022</v>
      </c>
      <c r="I14" s="20">
        <f t="shared" si="1"/>
        <v>170.33333333333334</v>
      </c>
    </row>
    <row r="15" spans="1:9" ht="15" customHeight="1">
      <c r="A15" s="19">
        <f t="shared" si="2"/>
        <v>8</v>
      </c>
      <c r="B15" s="64">
        <f t="shared" si="0"/>
        <v>1017</v>
      </c>
      <c r="C15" s="83" t="s">
        <v>7</v>
      </c>
      <c r="D15" s="82" t="s">
        <v>203</v>
      </c>
      <c r="E15" s="27" t="s">
        <v>204</v>
      </c>
      <c r="F15" s="27" t="s">
        <v>12</v>
      </c>
      <c r="G15" s="7">
        <v>6</v>
      </c>
      <c r="H15" s="3">
        <v>1017</v>
      </c>
      <c r="I15" s="20">
        <f t="shared" si="1"/>
        <v>169.5</v>
      </c>
    </row>
    <row r="16" spans="1:9" ht="15" customHeight="1">
      <c r="A16" s="19">
        <f t="shared" si="2"/>
        <v>9</v>
      </c>
      <c r="B16" s="64">
        <f t="shared" si="0"/>
        <v>975</v>
      </c>
      <c r="C16" s="81" t="s">
        <v>52</v>
      </c>
      <c r="D16" s="82" t="s">
        <v>129</v>
      </c>
      <c r="E16" s="27" t="s">
        <v>130</v>
      </c>
      <c r="F16" s="27" t="s">
        <v>12</v>
      </c>
      <c r="G16" s="7">
        <v>6</v>
      </c>
      <c r="H16" s="3">
        <v>975</v>
      </c>
      <c r="I16" s="20">
        <f t="shared" si="1"/>
        <v>162.5</v>
      </c>
    </row>
    <row r="17" spans="1:9" ht="15" customHeight="1">
      <c r="A17" s="19">
        <f t="shared" si="2"/>
        <v>10</v>
      </c>
      <c r="B17" s="64">
        <f t="shared" si="0"/>
        <v>965</v>
      </c>
      <c r="C17" s="82" t="s">
        <v>163</v>
      </c>
      <c r="D17" s="84" t="s">
        <v>82</v>
      </c>
      <c r="E17" s="45" t="s">
        <v>83</v>
      </c>
      <c r="F17" s="45" t="s">
        <v>12</v>
      </c>
      <c r="G17" s="7">
        <v>6</v>
      </c>
      <c r="H17" s="3">
        <v>965</v>
      </c>
      <c r="I17" s="20">
        <f t="shared" si="1"/>
        <v>160.83333333333334</v>
      </c>
    </row>
    <row r="18" spans="1:9" ht="15" customHeight="1" thickBot="1">
      <c r="A18" s="94">
        <f t="shared" si="2"/>
        <v>11</v>
      </c>
      <c r="B18" s="95">
        <f t="shared" si="0"/>
        <v>964</v>
      </c>
      <c r="C18" s="114" t="s">
        <v>8</v>
      </c>
      <c r="D18" s="114" t="s">
        <v>43</v>
      </c>
      <c r="E18" s="51" t="s">
        <v>42</v>
      </c>
      <c r="F18" s="59" t="s">
        <v>12</v>
      </c>
      <c r="G18" s="32">
        <v>6</v>
      </c>
      <c r="H18" s="31">
        <v>964</v>
      </c>
      <c r="I18" s="23">
        <f t="shared" si="1"/>
        <v>160.66666666666666</v>
      </c>
    </row>
    <row r="19" spans="1:9" ht="15" customHeight="1">
      <c r="A19" s="15">
        <v>1</v>
      </c>
      <c r="B19" s="63">
        <f t="shared" si="0"/>
        <v>1190</v>
      </c>
      <c r="C19" s="103" t="s">
        <v>8</v>
      </c>
      <c r="D19" s="115" t="s">
        <v>41</v>
      </c>
      <c r="E19" s="116" t="s">
        <v>40</v>
      </c>
      <c r="F19" s="116" t="s">
        <v>14</v>
      </c>
      <c r="G19" s="92">
        <v>6</v>
      </c>
      <c r="H19" s="93">
        <v>1190</v>
      </c>
      <c r="I19" s="18">
        <f t="shared" si="1"/>
        <v>198.33333333333334</v>
      </c>
    </row>
    <row r="20" spans="1:9" ht="15" customHeight="1">
      <c r="A20" s="19">
        <f t="shared" si="2"/>
        <v>2</v>
      </c>
      <c r="B20" s="64">
        <f t="shared" si="0"/>
        <v>1138</v>
      </c>
      <c r="C20" s="83" t="s">
        <v>5</v>
      </c>
      <c r="D20" s="79" t="s">
        <v>35</v>
      </c>
      <c r="E20" s="7" t="s">
        <v>34</v>
      </c>
      <c r="F20" s="6" t="s">
        <v>14</v>
      </c>
      <c r="G20" s="7">
        <v>6</v>
      </c>
      <c r="H20" s="3">
        <v>1138</v>
      </c>
      <c r="I20" s="20">
        <f t="shared" si="1"/>
        <v>189.66666666666666</v>
      </c>
    </row>
    <row r="21" spans="1:9" ht="15" customHeight="1">
      <c r="A21" s="19">
        <f t="shared" si="2"/>
        <v>3</v>
      </c>
      <c r="B21" s="64">
        <f t="shared" si="0"/>
        <v>1112</v>
      </c>
      <c r="C21" s="79" t="s">
        <v>8</v>
      </c>
      <c r="D21" s="82" t="s">
        <v>140</v>
      </c>
      <c r="E21" s="34" t="s">
        <v>141</v>
      </c>
      <c r="F21" s="34" t="s">
        <v>14</v>
      </c>
      <c r="G21" s="7">
        <v>6</v>
      </c>
      <c r="H21" s="3">
        <v>1112</v>
      </c>
      <c r="I21" s="20">
        <f t="shared" si="1"/>
        <v>185.33333333333334</v>
      </c>
    </row>
    <row r="22" spans="1:9" ht="15" customHeight="1">
      <c r="A22" s="19">
        <f t="shared" si="2"/>
        <v>4</v>
      </c>
      <c r="B22" s="64">
        <f t="shared" si="0"/>
        <v>1108</v>
      </c>
      <c r="C22" s="83" t="s">
        <v>9</v>
      </c>
      <c r="D22" s="79" t="s">
        <v>87</v>
      </c>
      <c r="E22" s="7" t="s">
        <v>88</v>
      </c>
      <c r="F22" s="7" t="s">
        <v>14</v>
      </c>
      <c r="G22" s="7">
        <v>6</v>
      </c>
      <c r="H22" s="3">
        <v>1108</v>
      </c>
      <c r="I22" s="20">
        <f t="shared" si="1"/>
        <v>184.66666666666666</v>
      </c>
    </row>
    <row r="23" spans="1:9" ht="15" customHeight="1">
      <c r="A23" s="19">
        <f t="shared" si="2"/>
        <v>5</v>
      </c>
      <c r="B23" s="64">
        <f t="shared" si="0"/>
        <v>1098</v>
      </c>
      <c r="C23" s="83" t="s">
        <v>8</v>
      </c>
      <c r="D23" s="82" t="s">
        <v>178</v>
      </c>
      <c r="E23" s="34" t="s">
        <v>179</v>
      </c>
      <c r="F23" s="34" t="s">
        <v>14</v>
      </c>
      <c r="G23" s="6">
        <v>6</v>
      </c>
      <c r="H23" s="4">
        <v>1098</v>
      </c>
      <c r="I23" s="20">
        <f t="shared" si="1"/>
        <v>183</v>
      </c>
    </row>
    <row r="24" spans="1:9" ht="15" customHeight="1">
      <c r="A24" s="19">
        <f t="shared" si="2"/>
        <v>6</v>
      </c>
      <c r="B24" s="64">
        <f t="shared" si="0"/>
        <v>1068</v>
      </c>
      <c r="C24" s="83" t="s">
        <v>8</v>
      </c>
      <c r="D24" s="83" t="s">
        <v>100</v>
      </c>
      <c r="E24" s="6" t="s">
        <v>101</v>
      </c>
      <c r="F24" s="6" t="s">
        <v>14</v>
      </c>
      <c r="G24" s="6">
        <v>6</v>
      </c>
      <c r="H24" s="4">
        <v>1068</v>
      </c>
      <c r="I24" s="20">
        <f t="shared" si="1"/>
        <v>178</v>
      </c>
    </row>
    <row r="25" spans="1:9" ht="15" customHeight="1">
      <c r="A25" s="19">
        <f t="shared" si="2"/>
        <v>7</v>
      </c>
      <c r="B25" s="64">
        <f t="shared" si="0"/>
        <v>1065</v>
      </c>
      <c r="C25" s="85" t="s">
        <v>10</v>
      </c>
      <c r="D25" s="81" t="s">
        <v>32</v>
      </c>
      <c r="E25" s="26" t="s">
        <v>33</v>
      </c>
      <c r="F25" s="27" t="s">
        <v>14</v>
      </c>
      <c r="G25" s="7">
        <v>6</v>
      </c>
      <c r="H25" s="3">
        <v>1065</v>
      </c>
      <c r="I25" s="20">
        <f t="shared" si="1"/>
        <v>177.5</v>
      </c>
    </row>
    <row r="26" spans="1:9" ht="15" customHeight="1">
      <c r="A26" s="19">
        <f t="shared" si="2"/>
        <v>8</v>
      </c>
      <c r="B26" s="64">
        <f t="shared" si="0"/>
        <v>1064</v>
      </c>
      <c r="C26" s="79" t="s">
        <v>8</v>
      </c>
      <c r="D26" s="79" t="s">
        <v>18</v>
      </c>
      <c r="E26" s="7" t="s">
        <v>16</v>
      </c>
      <c r="F26" s="6" t="s">
        <v>14</v>
      </c>
      <c r="G26" s="7">
        <v>6</v>
      </c>
      <c r="H26" s="3">
        <v>1064</v>
      </c>
      <c r="I26" s="20">
        <f t="shared" si="1"/>
        <v>177.33333333333334</v>
      </c>
    </row>
    <row r="27" spans="1:9" ht="15" customHeight="1">
      <c r="A27" s="19">
        <f t="shared" si="2"/>
        <v>9</v>
      </c>
      <c r="B27" s="64">
        <f t="shared" si="0"/>
        <v>1054</v>
      </c>
      <c r="C27" s="79" t="s">
        <v>8</v>
      </c>
      <c r="D27" s="83" t="s">
        <v>17</v>
      </c>
      <c r="E27" s="6" t="s">
        <v>15</v>
      </c>
      <c r="F27" s="6" t="s">
        <v>14</v>
      </c>
      <c r="G27" s="6">
        <v>6</v>
      </c>
      <c r="H27" s="4">
        <v>1054</v>
      </c>
      <c r="I27" s="20">
        <f t="shared" si="1"/>
        <v>175.66666666666666</v>
      </c>
    </row>
    <row r="28" spans="1:9" ht="15" customHeight="1">
      <c r="A28" s="19">
        <f t="shared" si="2"/>
        <v>10</v>
      </c>
      <c r="B28" s="64">
        <f t="shared" si="0"/>
        <v>1048</v>
      </c>
      <c r="C28" s="79" t="s">
        <v>8</v>
      </c>
      <c r="D28" s="83" t="s">
        <v>45</v>
      </c>
      <c r="E28" s="6" t="s">
        <v>44</v>
      </c>
      <c r="F28" s="6" t="s">
        <v>14</v>
      </c>
      <c r="G28" s="7">
        <v>6</v>
      </c>
      <c r="H28" s="3">
        <v>1048</v>
      </c>
      <c r="I28" s="20">
        <f t="shared" si="1"/>
        <v>174.66666666666666</v>
      </c>
    </row>
    <row r="29" spans="1:9" ht="15" customHeight="1">
      <c r="A29" s="19">
        <f t="shared" si="2"/>
        <v>11</v>
      </c>
      <c r="B29" s="64">
        <f t="shared" si="0"/>
        <v>1045</v>
      </c>
      <c r="C29" s="79" t="s">
        <v>8</v>
      </c>
      <c r="D29" s="79" t="s">
        <v>47</v>
      </c>
      <c r="E29" s="7" t="s">
        <v>46</v>
      </c>
      <c r="F29" s="6" t="s">
        <v>14</v>
      </c>
      <c r="G29" s="6">
        <v>6</v>
      </c>
      <c r="H29" s="4">
        <v>1045</v>
      </c>
      <c r="I29" s="20">
        <f t="shared" si="1"/>
        <v>174.16666666666666</v>
      </c>
    </row>
    <row r="30" spans="1:9" ht="15" customHeight="1">
      <c r="A30" s="19">
        <f t="shared" si="2"/>
        <v>12</v>
      </c>
      <c r="B30" s="64">
        <f t="shared" si="0"/>
        <v>1027</v>
      </c>
      <c r="C30" s="81" t="s">
        <v>52</v>
      </c>
      <c r="D30" s="82" t="s">
        <v>58</v>
      </c>
      <c r="E30" s="27" t="s">
        <v>59</v>
      </c>
      <c r="F30" s="27" t="s">
        <v>14</v>
      </c>
      <c r="G30" s="6">
        <v>6</v>
      </c>
      <c r="H30" s="4">
        <v>1027</v>
      </c>
      <c r="I30" s="20">
        <f t="shared" si="1"/>
        <v>171.16666666666666</v>
      </c>
    </row>
    <row r="31" spans="1:9" ht="15" customHeight="1">
      <c r="A31" s="19">
        <f t="shared" si="2"/>
        <v>13</v>
      </c>
      <c r="B31" s="64">
        <f t="shared" si="0"/>
        <v>1010</v>
      </c>
      <c r="C31" s="79" t="s">
        <v>8</v>
      </c>
      <c r="D31" s="80" t="s">
        <v>102</v>
      </c>
      <c r="E31" s="10" t="s">
        <v>103</v>
      </c>
      <c r="F31" s="6" t="s">
        <v>14</v>
      </c>
      <c r="G31" s="7">
        <v>6</v>
      </c>
      <c r="H31" s="3">
        <v>1010</v>
      </c>
      <c r="I31" s="20">
        <f t="shared" si="1"/>
        <v>168.33333333333334</v>
      </c>
    </row>
    <row r="32" spans="1:9" ht="15" customHeight="1">
      <c r="A32" s="19">
        <f t="shared" si="2"/>
        <v>14</v>
      </c>
      <c r="B32" s="64">
        <f t="shared" si="0"/>
        <v>1000</v>
      </c>
      <c r="C32" s="83" t="s">
        <v>9</v>
      </c>
      <c r="D32" s="79" t="s">
        <v>78</v>
      </c>
      <c r="E32" s="7" t="s">
        <v>79</v>
      </c>
      <c r="F32" s="7" t="s">
        <v>14</v>
      </c>
      <c r="G32" s="7">
        <v>6</v>
      </c>
      <c r="H32" s="3">
        <v>1000</v>
      </c>
      <c r="I32" s="20">
        <f t="shared" si="1"/>
        <v>166.66666666666666</v>
      </c>
    </row>
    <row r="33" spans="1:9" ht="15" customHeight="1">
      <c r="A33" s="19">
        <f t="shared" si="2"/>
        <v>15</v>
      </c>
      <c r="B33" s="64">
        <f t="shared" si="0"/>
        <v>946</v>
      </c>
      <c r="C33" s="82" t="s">
        <v>145</v>
      </c>
      <c r="D33" s="82" t="s">
        <v>176</v>
      </c>
      <c r="E33" s="34" t="s">
        <v>177</v>
      </c>
      <c r="F33" s="34" t="s">
        <v>14</v>
      </c>
      <c r="G33" s="7">
        <v>6</v>
      </c>
      <c r="H33" s="3">
        <v>946</v>
      </c>
      <c r="I33" s="20">
        <f t="shared" si="1"/>
        <v>157.66666666666666</v>
      </c>
    </row>
    <row r="34" spans="1:9" ht="15" customHeight="1">
      <c r="A34" s="19">
        <f t="shared" si="2"/>
        <v>16</v>
      </c>
      <c r="B34" s="64">
        <f t="shared" si="0"/>
        <v>932</v>
      </c>
      <c r="C34" s="79" t="s">
        <v>7</v>
      </c>
      <c r="D34" s="79" t="s">
        <v>56</v>
      </c>
      <c r="E34" s="7" t="s">
        <v>57</v>
      </c>
      <c r="F34" s="6" t="s">
        <v>14</v>
      </c>
      <c r="G34" s="7">
        <v>6</v>
      </c>
      <c r="H34" s="3">
        <v>932</v>
      </c>
      <c r="I34" s="20">
        <f t="shared" si="1"/>
        <v>155.33333333333334</v>
      </c>
    </row>
    <row r="35" spans="1:9" ht="15" customHeight="1" thickBot="1">
      <c r="A35" s="94">
        <f t="shared" si="2"/>
        <v>17</v>
      </c>
      <c r="B35" s="95">
        <f aca="true" t="shared" si="3" ref="B35:B66">H35</f>
        <v>915</v>
      </c>
      <c r="C35" s="112" t="s">
        <v>117</v>
      </c>
      <c r="D35" s="112" t="s">
        <v>120</v>
      </c>
      <c r="E35" s="71" t="s">
        <v>121</v>
      </c>
      <c r="F35" s="71" t="s">
        <v>14</v>
      </c>
      <c r="G35" s="32">
        <v>6</v>
      </c>
      <c r="H35" s="31">
        <v>915</v>
      </c>
      <c r="I35" s="23">
        <f aca="true" t="shared" si="4" ref="I35:I66">H35/G35</f>
        <v>152.5</v>
      </c>
    </row>
    <row r="36" spans="1:9" ht="15" customHeight="1">
      <c r="A36" s="15">
        <v>1</v>
      </c>
      <c r="B36" s="63">
        <f t="shared" si="3"/>
        <v>1132</v>
      </c>
      <c r="C36" s="88" t="s">
        <v>5</v>
      </c>
      <c r="D36" s="88" t="s">
        <v>68</v>
      </c>
      <c r="E36" s="17" t="s">
        <v>69</v>
      </c>
      <c r="F36" s="17" t="s">
        <v>22</v>
      </c>
      <c r="G36" s="17">
        <v>6</v>
      </c>
      <c r="H36" s="16">
        <v>1132</v>
      </c>
      <c r="I36" s="18">
        <f t="shared" si="4"/>
        <v>188.66666666666666</v>
      </c>
    </row>
    <row r="37" spans="1:9" ht="15" customHeight="1">
      <c r="A37" s="19">
        <f t="shared" si="2"/>
        <v>2</v>
      </c>
      <c r="B37" s="64">
        <f t="shared" si="3"/>
        <v>1117</v>
      </c>
      <c r="C37" s="80" t="s">
        <v>52</v>
      </c>
      <c r="D37" s="83" t="s">
        <v>97</v>
      </c>
      <c r="E37" s="6" t="s">
        <v>98</v>
      </c>
      <c r="F37" s="6" t="s">
        <v>22</v>
      </c>
      <c r="G37" s="6">
        <v>6</v>
      </c>
      <c r="H37" s="4">
        <v>1117</v>
      </c>
      <c r="I37" s="20">
        <f t="shared" si="4"/>
        <v>186.16666666666666</v>
      </c>
    </row>
    <row r="38" spans="1:9" ht="15" customHeight="1">
      <c r="A38" s="19">
        <f t="shared" si="2"/>
        <v>3</v>
      </c>
      <c r="B38" s="64">
        <f t="shared" si="3"/>
        <v>1112</v>
      </c>
      <c r="C38" s="80" t="s">
        <v>5</v>
      </c>
      <c r="D38" s="83" t="s">
        <v>72</v>
      </c>
      <c r="E38" s="6" t="s">
        <v>73</v>
      </c>
      <c r="F38" s="6" t="s">
        <v>22</v>
      </c>
      <c r="G38" s="6">
        <v>6</v>
      </c>
      <c r="H38" s="13">
        <v>1112</v>
      </c>
      <c r="I38" s="20">
        <f t="shared" si="4"/>
        <v>185.33333333333334</v>
      </c>
    </row>
    <row r="39" spans="1:9" ht="15" customHeight="1">
      <c r="A39" s="19">
        <f t="shared" si="2"/>
        <v>4</v>
      </c>
      <c r="B39" s="64">
        <f t="shared" si="3"/>
        <v>1105</v>
      </c>
      <c r="C39" s="80" t="s">
        <v>52</v>
      </c>
      <c r="D39" s="79" t="s">
        <v>89</v>
      </c>
      <c r="E39" s="7" t="s">
        <v>90</v>
      </c>
      <c r="F39" s="6" t="s">
        <v>22</v>
      </c>
      <c r="G39" s="7">
        <v>6</v>
      </c>
      <c r="H39" s="3">
        <v>1105</v>
      </c>
      <c r="I39" s="20">
        <f t="shared" si="4"/>
        <v>184.16666666666666</v>
      </c>
    </row>
    <row r="40" spans="1:9" ht="15" customHeight="1">
      <c r="A40" s="19">
        <f t="shared" si="2"/>
        <v>5</v>
      </c>
      <c r="B40" s="64">
        <f t="shared" si="3"/>
        <v>1084</v>
      </c>
      <c r="C40" s="86" t="s">
        <v>10</v>
      </c>
      <c r="D40" s="80" t="s">
        <v>67</v>
      </c>
      <c r="E40" s="7" t="s">
        <v>106</v>
      </c>
      <c r="F40" s="7" t="s">
        <v>22</v>
      </c>
      <c r="G40" s="7">
        <v>6</v>
      </c>
      <c r="H40" s="3">
        <v>1084</v>
      </c>
      <c r="I40" s="20">
        <f t="shared" si="4"/>
        <v>180.66666666666666</v>
      </c>
    </row>
    <row r="41" spans="1:9" ht="15" customHeight="1">
      <c r="A41" s="19">
        <f t="shared" si="2"/>
        <v>6</v>
      </c>
      <c r="B41" s="64">
        <f t="shared" si="3"/>
        <v>1083</v>
      </c>
      <c r="C41" s="80" t="s">
        <v>52</v>
      </c>
      <c r="D41" s="79" t="s">
        <v>91</v>
      </c>
      <c r="E41" s="7" t="s">
        <v>92</v>
      </c>
      <c r="F41" s="6" t="s">
        <v>22</v>
      </c>
      <c r="G41" s="6">
        <v>6</v>
      </c>
      <c r="H41" s="4">
        <v>1083</v>
      </c>
      <c r="I41" s="20">
        <f t="shared" si="4"/>
        <v>180.5</v>
      </c>
    </row>
    <row r="42" spans="1:9" ht="15" customHeight="1">
      <c r="A42" s="19">
        <f t="shared" si="2"/>
        <v>7</v>
      </c>
      <c r="B42" s="64">
        <f t="shared" si="3"/>
        <v>1076</v>
      </c>
      <c r="C42" s="83" t="s">
        <v>9</v>
      </c>
      <c r="D42" s="82" t="s">
        <v>80</v>
      </c>
      <c r="E42" s="34" t="s">
        <v>81</v>
      </c>
      <c r="F42" s="34" t="s">
        <v>22</v>
      </c>
      <c r="G42" s="7">
        <v>6</v>
      </c>
      <c r="H42" s="3">
        <v>1076</v>
      </c>
      <c r="I42" s="20">
        <f t="shared" si="4"/>
        <v>179.33333333333334</v>
      </c>
    </row>
    <row r="43" spans="1:9" ht="15" customHeight="1">
      <c r="A43" s="19">
        <f t="shared" si="2"/>
        <v>8</v>
      </c>
      <c r="B43" s="64">
        <f t="shared" si="3"/>
        <v>1056</v>
      </c>
      <c r="C43" s="83" t="s">
        <v>8</v>
      </c>
      <c r="D43" s="83" t="s">
        <v>74</v>
      </c>
      <c r="E43" s="6" t="s">
        <v>75</v>
      </c>
      <c r="F43" s="6" t="s">
        <v>22</v>
      </c>
      <c r="G43" s="7">
        <v>6</v>
      </c>
      <c r="H43" s="3">
        <v>1056</v>
      </c>
      <c r="I43" s="20">
        <f t="shared" si="4"/>
        <v>176</v>
      </c>
    </row>
    <row r="44" spans="1:9" ht="15" customHeight="1">
      <c r="A44" s="19">
        <f t="shared" si="2"/>
        <v>9</v>
      </c>
      <c r="B44" s="64">
        <f t="shared" si="3"/>
        <v>1054</v>
      </c>
      <c r="C44" s="84" t="s">
        <v>6</v>
      </c>
      <c r="D44" s="82" t="s">
        <v>95</v>
      </c>
      <c r="E44" s="27" t="s">
        <v>96</v>
      </c>
      <c r="F44" s="27" t="s">
        <v>22</v>
      </c>
      <c r="G44" s="7">
        <v>6</v>
      </c>
      <c r="H44" s="3">
        <v>1054</v>
      </c>
      <c r="I44" s="20">
        <f t="shared" si="4"/>
        <v>175.66666666666666</v>
      </c>
    </row>
    <row r="45" spans="1:9" ht="15" customHeight="1">
      <c r="A45" s="19">
        <f t="shared" si="2"/>
        <v>10</v>
      </c>
      <c r="B45" s="64">
        <f t="shared" si="3"/>
        <v>1007</v>
      </c>
      <c r="C45" s="86" t="s">
        <v>10</v>
      </c>
      <c r="D45" s="79" t="s">
        <v>28</v>
      </c>
      <c r="E45" s="7" t="s">
        <v>29</v>
      </c>
      <c r="F45" s="6" t="s">
        <v>22</v>
      </c>
      <c r="G45" s="7">
        <v>6</v>
      </c>
      <c r="H45" s="3">
        <v>1007</v>
      </c>
      <c r="I45" s="20">
        <f t="shared" si="4"/>
        <v>167.83333333333334</v>
      </c>
    </row>
    <row r="46" spans="1:9" ht="15" customHeight="1">
      <c r="A46" s="19">
        <f t="shared" si="2"/>
        <v>11</v>
      </c>
      <c r="B46" s="64">
        <f t="shared" si="3"/>
        <v>1003</v>
      </c>
      <c r="C46" s="83" t="s">
        <v>5</v>
      </c>
      <c r="D46" s="80" t="s">
        <v>24</v>
      </c>
      <c r="E46" s="10" t="s">
        <v>25</v>
      </c>
      <c r="F46" s="10" t="s">
        <v>22</v>
      </c>
      <c r="G46" s="7">
        <v>6</v>
      </c>
      <c r="H46" s="3">
        <v>1003</v>
      </c>
      <c r="I46" s="20">
        <f t="shared" si="4"/>
        <v>167.16666666666666</v>
      </c>
    </row>
    <row r="47" spans="1:9" ht="15" customHeight="1">
      <c r="A47" s="19">
        <f t="shared" si="2"/>
        <v>12</v>
      </c>
      <c r="B47" s="64">
        <f t="shared" si="3"/>
        <v>992</v>
      </c>
      <c r="C47" s="79" t="s">
        <v>8</v>
      </c>
      <c r="D47" s="83" t="s">
        <v>111</v>
      </c>
      <c r="E47" s="6" t="s">
        <v>112</v>
      </c>
      <c r="F47" s="6" t="s">
        <v>22</v>
      </c>
      <c r="G47" s="7">
        <v>6</v>
      </c>
      <c r="H47" s="3">
        <v>992</v>
      </c>
      <c r="I47" s="20">
        <f t="shared" si="4"/>
        <v>165.33333333333334</v>
      </c>
    </row>
    <row r="48" spans="1:9" ht="15" customHeight="1">
      <c r="A48" s="19">
        <f t="shared" si="2"/>
        <v>13</v>
      </c>
      <c r="B48" s="64">
        <f t="shared" si="3"/>
        <v>988</v>
      </c>
      <c r="C48" s="79" t="s">
        <v>7</v>
      </c>
      <c r="D48" s="82" t="s">
        <v>62</v>
      </c>
      <c r="E48" s="34" t="s">
        <v>63</v>
      </c>
      <c r="F48" s="34" t="s">
        <v>22</v>
      </c>
      <c r="G48" s="7">
        <v>6</v>
      </c>
      <c r="H48" s="3">
        <v>988</v>
      </c>
      <c r="I48" s="20">
        <f t="shared" si="4"/>
        <v>164.66666666666666</v>
      </c>
    </row>
    <row r="49" spans="1:9" ht="15" customHeight="1">
      <c r="A49" s="19">
        <f t="shared" si="2"/>
        <v>14</v>
      </c>
      <c r="B49" s="64">
        <f t="shared" si="3"/>
        <v>988</v>
      </c>
      <c r="C49" s="85" t="s">
        <v>10</v>
      </c>
      <c r="D49" s="79" t="s">
        <v>201</v>
      </c>
      <c r="E49" s="7" t="s">
        <v>202</v>
      </c>
      <c r="F49" s="6" t="s">
        <v>22</v>
      </c>
      <c r="G49" s="7">
        <v>6</v>
      </c>
      <c r="H49" s="3">
        <v>988</v>
      </c>
      <c r="I49" s="20">
        <f t="shared" si="4"/>
        <v>164.66666666666666</v>
      </c>
    </row>
    <row r="50" spans="1:9" ht="15" customHeight="1">
      <c r="A50" s="19">
        <f t="shared" si="2"/>
        <v>15</v>
      </c>
      <c r="B50" s="64">
        <f t="shared" si="3"/>
        <v>971</v>
      </c>
      <c r="C50" s="79" t="s">
        <v>5</v>
      </c>
      <c r="D50" s="83" t="s">
        <v>70</v>
      </c>
      <c r="E50" s="6" t="s">
        <v>71</v>
      </c>
      <c r="F50" s="6" t="s">
        <v>22</v>
      </c>
      <c r="G50" s="7">
        <v>6</v>
      </c>
      <c r="H50" s="3">
        <v>971</v>
      </c>
      <c r="I50" s="20">
        <f t="shared" si="4"/>
        <v>161.83333333333334</v>
      </c>
    </row>
    <row r="51" spans="1:9" ht="15" customHeight="1">
      <c r="A51" s="19">
        <f t="shared" si="2"/>
        <v>16</v>
      </c>
      <c r="B51" s="64">
        <f t="shared" si="3"/>
        <v>970</v>
      </c>
      <c r="C51" s="83" t="s">
        <v>5</v>
      </c>
      <c r="D51" s="79" t="s">
        <v>26</v>
      </c>
      <c r="E51" s="7" t="s">
        <v>27</v>
      </c>
      <c r="F51" s="6" t="s">
        <v>22</v>
      </c>
      <c r="G51" s="7">
        <v>6</v>
      </c>
      <c r="H51" s="3">
        <v>970</v>
      </c>
      <c r="I51" s="20">
        <f t="shared" si="4"/>
        <v>161.66666666666666</v>
      </c>
    </row>
    <row r="52" spans="1:9" ht="15" customHeight="1">
      <c r="A52" s="19">
        <f t="shared" si="2"/>
        <v>17</v>
      </c>
      <c r="B52" s="64">
        <f t="shared" si="3"/>
        <v>962</v>
      </c>
      <c r="C52" s="80" t="s">
        <v>52</v>
      </c>
      <c r="D52" s="79" t="s">
        <v>61</v>
      </c>
      <c r="E52" s="7" t="s">
        <v>60</v>
      </c>
      <c r="F52" s="6" t="s">
        <v>22</v>
      </c>
      <c r="G52" s="7">
        <v>6</v>
      </c>
      <c r="H52" s="3">
        <v>962</v>
      </c>
      <c r="I52" s="20">
        <f t="shared" si="4"/>
        <v>160.33333333333334</v>
      </c>
    </row>
    <row r="53" spans="1:9" ht="15" customHeight="1">
      <c r="A53" s="19">
        <f t="shared" si="2"/>
        <v>18</v>
      </c>
      <c r="B53" s="64">
        <f t="shared" si="3"/>
        <v>961</v>
      </c>
      <c r="C53" s="82" t="s">
        <v>145</v>
      </c>
      <c r="D53" s="82" t="s">
        <v>182</v>
      </c>
      <c r="E53" s="34" t="s">
        <v>183</v>
      </c>
      <c r="F53" s="34" t="s">
        <v>22</v>
      </c>
      <c r="G53" s="6">
        <v>6</v>
      </c>
      <c r="H53" s="4">
        <v>961</v>
      </c>
      <c r="I53" s="20">
        <f t="shared" si="4"/>
        <v>160.16666666666666</v>
      </c>
    </row>
    <row r="54" spans="1:9" ht="15" customHeight="1">
      <c r="A54" s="19">
        <f t="shared" si="2"/>
        <v>19</v>
      </c>
      <c r="B54" s="64">
        <f t="shared" si="3"/>
        <v>957</v>
      </c>
      <c r="C54" s="79" t="s">
        <v>5</v>
      </c>
      <c r="D54" s="79" t="s">
        <v>37</v>
      </c>
      <c r="E54" s="7" t="s">
        <v>36</v>
      </c>
      <c r="F54" s="6" t="s">
        <v>22</v>
      </c>
      <c r="G54" s="7">
        <v>6</v>
      </c>
      <c r="H54" s="3">
        <v>957</v>
      </c>
      <c r="I54" s="20">
        <f t="shared" si="4"/>
        <v>159.5</v>
      </c>
    </row>
    <row r="55" spans="1:9" ht="15" customHeight="1">
      <c r="A55" s="19">
        <f t="shared" si="2"/>
        <v>20</v>
      </c>
      <c r="B55" s="64">
        <f t="shared" si="3"/>
        <v>932</v>
      </c>
      <c r="C55" s="83" t="s">
        <v>9</v>
      </c>
      <c r="D55" s="82" t="s">
        <v>180</v>
      </c>
      <c r="E55" s="34" t="s">
        <v>181</v>
      </c>
      <c r="F55" s="34" t="s">
        <v>22</v>
      </c>
      <c r="G55" s="7">
        <v>6</v>
      </c>
      <c r="H55" s="3">
        <v>932</v>
      </c>
      <c r="I55" s="20">
        <f t="shared" si="4"/>
        <v>155.33333333333334</v>
      </c>
    </row>
    <row r="56" spans="1:9" ht="15" customHeight="1">
      <c r="A56" s="19">
        <f t="shared" si="2"/>
        <v>21</v>
      </c>
      <c r="B56" s="64">
        <f t="shared" si="3"/>
        <v>931</v>
      </c>
      <c r="C56" s="83" t="s">
        <v>8</v>
      </c>
      <c r="D56" s="82" t="s">
        <v>186</v>
      </c>
      <c r="E56" s="34" t="s">
        <v>187</v>
      </c>
      <c r="F56" s="34" t="s">
        <v>22</v>
      </c>
      <c r="G56" s="6">
        <v>6</v>
      </c>
      <c r="H56" s="4">
        <v>931</v>
      </c>
      <c r="I56" s="20">
        <f t="shared" si="4"/>
        <v>155.16666666666666</v>
      </c>
    </row>
    <row r="57" spans="1:9" ht="15" customHeight="1">
      <c r="A57" s="19">
        <f t="shared" si="2"/>
        <v>22</v>
      </c>
      <c r="B57" s="64">
        <f t="shared" si="3"/>
        <v>921</v>
      </c>
      <c r="C57" s="79" t="s">
        <v>5</v>
      </c>
      <c r="D57" s="80" t="s">
        <v>86</v>
      </c>
      <c r="E57" s="6" t="s">
        <v>39</v>
      </c>
      <c r="F57" s="6" t="s">
        <v>22</v>
      </c>
      <c r="G57" s="6">
        <v>6</v>
      </c>
      <c r="H57" s="4">
        <v>921</v>
      </c>
      <c r="I57" s="20">
        <f t="shared" si="4"/>
        <v>153.5</v>
      </c>
    </row>
    <row r="58" spans="1:9" ht="15" customHeight="1">
      <c r="A58" s="19">
        <f t="shared" si="2"/>
        <v>23</v>
      </c>
      <c r="B58" s="64">
        <f t="shared" si="3"/>
        <v>906</v>
      </c>
      <c r="C58" s="79" t="s">
        <v>8</v>
      </c>
      <c r="D58" s="82" t="s">
        <v>184</v>
      </c>
      <c r="E58" s="34" t="s">
        <v>185</v>
      </c>
      <c r="F58" s="34" t="s">
        <v>22</v>
      </c>
      <c r="G58" s="7">
        <v>6</v>
      </c>
      <c r="H58" s="3">
        <v>906</v>
      </c>
      <c r="I58" s="20">
        <f t="shared" si="4"/>
        <v>151</v>
      </c>
    </row>
    <row r="59" spans="1:9" ht="15" customHeight="1">
      <c r="A59" s="19">
        <f t="shared" si="2"/>
        <v>24</v>
      </c>
      <c r="B59" s="64">
        <f t="shared" si="3"/>
        <v>905</v>
      </c>
      <c r="C59" s="79" t="s">
        <v>8</v>
      </c>
      <c r="D59" s="83" t="s">
        <v>50</v>
      </c>
      <c r="E59" s="6" t="s">
        <v>51</v>
      </c>
      <c r="F59" s="6" t="s">
        <v>22</v>
      </c>
      <c r="G59" s="7">
        <v>6</v>
      </c>
      <c r="H59" s="3">
        <v>905</v>
      </c>
      <c r="I59" s="20">
        <f t="shared" si="4"/>
        <v>150.83333333333334</v>
      </c>
    </row>
    <row r="60" spans="1:9" ht="15" customHeight="1">
      <c r="A60" s="19">
        <f t="shared" si="2"/>
        <v>25</v>
      </c>
      <c r="B60" s="64">
        <f t="shared" si="3"/>
        <v>828</v>
      </c>
      <c r="C60" s="79" t="s">
        <v>5</v>
      </c>
      <c r="D60" s="80" t="s">
        <v>38</v>
      </c>
      <c r="E60" s="10" t="s">
        <v>93</v>
      </c>
      <c r="F60" s="6" t="s">
        <v>22</v>
      </c>
      <c r="G60" s="6">
        <v>6</v>
      </c>
      <c r="H60" s="4">
        <v>828</v>
      </c>
      <c r="I60" s="20">
        <f t="shared" si="4"/>
        <v>138</v>
      </c>
    </row>
    <row r="61" spans="1:9" ht="15" customHeight="1" thickBot="1">
      <c r="A61" s="94">
        <f t="shared" si="2"/>
        <v>26</v>
      </c>
      <c r="B61" s="95">
        <f t="shared" si="3"/>
        <v>759</v>
      </c>
      <c r="C61" s="113" t="s">
        <v>8</v>
      </c>
      <c r="D61" s="102" t="s">
        <v>109</v>
      </c>
      <c r="E61" s="22" t="s">
        <v>110</v>
      </c>
      <c r="F61" s="22" t="s">
        <v>22</v>
      </c>
      <c r="G61" s="22">
        <v>6</v>
      </c>
      <c r="H61" s="21">
        <v>759</v>
      </c>
      <c r="I61" s="23">
        <f t="shared" si="4"/>
        <v>126.5</v>
      </c>
    </row>
    <row r="62" spans="1:9" ht="15" customHeight="1">
      <c r="A62" s="15">
        <v>1</v>
      </c>
      <c r="B62" s="63">
        <f t="shared" si="3"/>
        <v>1120</v>
      </c>
      <c r="C62" s="103" t="s">
        <v>7</v>
      </c>
      <c r="D62" s="88" t="s">
        <v>64</v>
      </c>
      <c r="E62" s="17" t="s">
        <v>94</v>
      </c>
      <c r="F62" s="17" t="s">
        <v>23</v>
      </c>
      <c r="G62" s="92">
        <v>6</v>
      </c>
      <c r="H62" s="93">
        <v>1120</v>
      </c>
      <c r="I62" s="18">
        <f t="shared" si="4"/>
        <v>186.66666666666666</v>
      </c>
    </row>
    <row r="63" spans="1:9" ht="15" customHeight="1">
      <c r="A63" s="19">
        <f t="shared" si="2"/>
        <v>2</v>
      </c>
      <c r="B63" s="64">
        <f t="shared" si="3"/>
        <v>965</v>
      </c>
      <c r="C63" s="79" t="s">
        <v>5</v>
      </c>
      <c r="D63" s="82" t="s">
        <v>189</v>
      </c>
      <c r="E63" s="34" t="s">
        <v>190</v>
      </c>
      <c r="F63" s="34" t="s">
        <v>23</v>
      </c>
      <c r="G63" s="7">
        <v>6</v>
      </c>
      <c r="H63" s="3">
        <v>965</v>
      </c>
      <c r="I63" s="20">
        <f t="shared" si="4"/>
        <v>160.83333333333334</v>
      </c>
    </row>
    <row r="64" spans="1:9" ht="15" customHeight="1">
      <c r="A64" s="19">
        <f t="shared" si="2"/>
        <v>3</v>
      </c>
      <c r="B64" s="64">
        <f t="shared" si="3"/>
        <v>962</v>
      </c>
      <c r="C64" s="82" t="s">
        <v>145</v>
      </c>
      <c r="D64" s="82" t="s">
        <v>195</v>
      </c>
      <c r="E64" s="34" t="s">
        <v>196</v>
      </c>
      <c r="F64" s="34" t="s">
        <v>23</v>
      </c>
      <c r="G64" s="7">
        <v>6</v>
      </c>
      <c r="H64" s="3">
        <v>962</v>
      </c>
      <c r="I64" s="20">
        <f t="shared" si="4"/>
        <v>160.33333333333334</v>
      </c>
    </row>
    <row r="65" spans="1:9" ht="15" customHeight="1">
      <c r="A65" s="19">
        <f t="shared" si="2"/>
        <v>4</v>
      </c>
      <c r="B65" s="64">
        <f t="shared" si="3"/>
        <v>943</v>
      </c>
      <c r="C65" s="87" t="s">
        <v>145</v>
      </c>
      <c r="D65" s="87" t="s">
        <v>148</v>
      </c>
      <c r="E65" s="24" t="s">
        <v>149</v>
      </c>
      <c r="F65" s="25" t="s">
        <v>23</v>
      </c>
      <c r="G65" s="7">
        <v>6</v>
      </c>
      <c r="H65" s="3">
        <v>943</v>
      </c>
      <c r="I65" s="20">
        <f t="shared" si="4"/>
        <v>157.16666666666666</v>
      </c>
    </row>
    <row r="66" spans="1:9" ht="15" customHeight="1">
      <c r="A66" s="19">
        <f t="shared" si="2"/>
        <v>5</v>
      </c>
      <c r="B66" s="64">
        <f t="shared" si="3"/>
        <v>940</v>
      </c>
      <c r="C66" s="87" t="s">
        <v>145</v>
      </c>
      <c r="D66" s="87" t="s">
        <v>156</v>
      </c>
      <c r="E66" s="24" t="s">
        <v>157</v>
      </c>
      <c r="F66" s="25" t="s">
        <v>23</v>
      </c>
      <c r="G66" s="7">
        <v>6</v>
      </c>
      <c r="H66" s="3">
        <v>940</v>
      </c>
      <c r="I66" s="20">
        <f t="shared" si="4"/>
        <v>156.66666666666666</v>
      </c>
    </row>
    <row r="67" spans="1:9" ht="15" customHeight="1">
      <c r="A67" s="19">
        <f t="shared" si="2"/>
        <v>6</v>
      </c>
      <c r="B67" s="64">
        <f aca="true" t="shared" si="5" ref="B67:B86">H67</f>
        <v>939</v>
      </c>
      <c r="C67" s="82" t="s">
        <v>145</v>
      </c>
      <c r="D67" s="82" t="s">
        <v>193</v>
      </c>
      <c r="E67" s="34" t="s">
        <v>194</v>
      </c>
      <c r="F67" s="34" t="s">
        <v>23</v>
      </c>
      <c r="G67" s="7">
        <v>6</v>
      </c>
      <c r="H67" s="3">
        <v>939</v>
      </c>
      <c r="I67" s="20">
        <f aca="true" t="shared" si="6" ref="I67:I86">H67/G67</f>
        <v>156.5</v>
      </c>
    </row>
    <row r="68" spans="1:9" ht="15" customHeight="1">
      <c r="A68" s="19">
        <f aca="true" t="shared" si="7" ref="A68:A81">1+A67</f>
        <v>7</v>
      </c>
      <c r="B68" s="64">
        <f t="shared" si="5"/>
        <v>938</v>
      </c>
      <c r="C68" s="79" t="s">
        <v>5</v>
      </c>
      <c r="D68" s="82" t="s">
        <v>191</v>
      </c>
      <c r="E68" s="34" t="s">
        <v>192</v>
      </c>
      <c r="F68" s="34" t="s">
        <v>23</v>
      </c>
      <c r="G68" s="7">
        <v>6</v>
      </c>
      <c r="H68" s="3">
        <v>938</v>
      </c>
      <c r="I68" s="20">
        <f t="shared" si="6"/>
        <v>156.33333333333334</v>
      </c>
    </row>
    <row r="69" spans="1:9" ht="15" customHeight="1">
      <c r="A69" s="19">
        <f t="shared" si="7"/>
        <v>8</v>
      </c>
      <c r="B69" s="64">
        <f t="shared" si="5"/>
        <v>849</v>
      </c>
      <c r="C69" s="87" t="s">
        <v>145</v>
      </c>
      <c r="D69" s="87" t="s">
        <v>146</v>
      </c>
      <c r="E69" s="25" t="s">
        <v>147</v>
      </c>
      <c r="F69" s="25" t="s">
        <v>23</v>
      </c>
      <c r="G69" s="7">
        <v>6</v>
      </c>
      <c r="H69" s="3">
        <v>849</v>
      </c>
      <c r="I69" s="20">
        <f t="shared" si="6"/>
        <v>141.5</v>
      </c>
    </row>
    <row r="70" spans="1:9" ht="15" customHeight="1">
      <c r="A70" s="19">
        <f t="shared" si="7"/>
        <v>9</v>
      </c>
      <c r="B70" s="64">
        <f t="shared" si="5"/>
        <v>836</v>
      </c>
      <c r="C70" s="87" t="s">
        <v>145</v>
      </c>
      <c r="D70" s="87" t="s">
        <v>150</v>
      </c>
      <c r="E70" s="25" t="s">
        <v>151</v>
      </c>
      <c r="F70" s="25" t="s">
        <v>23</v>
      </c>
      <c r="G70" s="7">
        <v>6</v>
      </c>
      <c r="H70" s="3">
        <v>836</v>
      </c>
      <c r="I70" s="20">
        <f t="shared" si="6"/>
        <v>139.33333333333334</v>
      </c>
    </row>
    <row r="71" spans="1:9" ht="15" customHeight="1">
      <c r="A71" s="19">
        <f t="shared" si="7"/>
        <v>10</v>
      </c>
      <c r="B71" s="64">
        <f t="shared" si="5"/>
        <v>832</v>
      </c>
      <c r="C71" s="87" t="s">
        <v>145</v>
      </c>
      <c r="D71" s="87" t="s">
        <v>160</v>
      </c>
      <c r="E71" s="24" t="s">
        <v>161</v>
      </c>
      <c r="F71" s="25" t="s">
        <v>23</v>
      </c>
      <c r="G71" s="7">
        <v>6</v>
      </c>
      <c r="H71" s="3">
        <v>832</v>
      </c>
      <c r="I71" s="20">
        <f t="shared" si="6"/>
        <v>138.66666666666666</v>
      </c>
    </row>
    <row r="72" spans="1:9" ht="15" customHeight="1">
      <c r="A72" s="19">
        <f t="shared" si="7"/>
        <v>11</v>
      </c>
      <c r="B72" s="64">
        <f t="shared" si="5"/>
        <v>822</v>
      </c>
      <c r="C72" s="87" t="s">
        <v>145</v>
      </c>
      <c r="D72" s="87" t="s">
        <v>152</v>
      </c>
      <c r="E72" s="24" t="s">
        <v>153</v>
      </c>
      <c r="F72" s="25" t="s">
        <v>23</v>
      </c>
      <c r="G72" s="7">
        <v>6</v>
      </c>
      <c r="H72" s="3">
        <v>822</v>
      </c>
      <c r="I72" s="20">
        <f t="shared" si="6"/>
        <v>137</v>
      </c>
    </row>
    <row r="73" spans="1:9" ht="15" customHeight="1">
      <c r="A73" s="19">
        <f t="shared" si="7"/>
        <v>12</v>
      </c>
      <c r="B73" s="64">
        <f t="shared" si="5"/>
        <v>818</v>
      </c>
      <c r="C73" s="87" t="s">
        <v>145</v>
      </c>
      <c r="D73" s="87" t="s">
        <v>158</v>
      </c>
      <c r="E73" s="25" t="s">
        <v>159</v>
      </c>
      <c r="F73" s="25" t="s">
        <v>23</v>
      </c>
      <c r="G73" s="7">
        <v>6</v>
      </c>
      <c r="H73" s="3">
        <v>818</v>
      </c>
      <c r="I73" s="20">
        <f t="shared" si="6"/>
        <v>136.33333333333334</v>
      </c>
    </row>
    <row r="74" spans="1:9" ht="15" customHeight="1">
      <c r="A74" s="19">
        <f t="shared" si="7"/>
        <v>13</v>
      </c>
      <c r="B74" s="64">
        <f t="shared" si="5"/>
        <v>723</v>
      </c>
      <c r="C74" s="83" t="s">
        <v>5</v>
      </c>
      <c r="D74" s="82" t="s">
        <v>128</v>
      </c>
      <c r="E74" s="27" t="s">
        <v>168</v>
      </c>
      <c r="F74" s="27" t="s">
        <v>23</v>
      </c>
      <c r="G74" s="7">
        <v>6</v>
      </c>
      <c r="H74" s="3">
        <v>723</v>
      </c>
      <c r="I74" s="20">
        <f t="shared" si="6"/>
        <v>120.5</v>
      </c>
    </row>
    <row r="75" spans="1:9" ht="15" customHeight="1" thickBot="1">
      <c r="A75" s="94">
        <f t="shared" si="7"/>
        <v>14</v>
      </c>
      <c r="B75" s="95">
        <f t="shared" si="5"/>
        <v>723</v>
      </c>
      <c r="C75" s="102" t="s">
        <v>5</v>
      </c>
      <c r="D75" s="112" t="s">
        <v>169</v>
      </c>
      <c r="E75" s="71" t="s">
        <v>170</v>
      </c>
      <c r="F75" s="71" t="s">
        <v>23</v>
      </c>
      <c r="G75" s="32">
        <v>6</v>
      </c>
      <c r="H75" s="31">
        <v>723</v>
      </c>
      <c r="I75" s="23">
        <f t="shared" si="6"/>
        <v>120.5</v>
      </c>
    </row>
    <row r="76" spans="1:9" ht="15" customHeight="1" thickBot="1">
      <c r="A76" s="96">
        <v>1</v>
      </c>
      <c r="B76" s="97">
        <f t="shared" si="5"/>
        <v>1042</v>
      </c>
      <c r="C76" s="98" t="s">
        <v>117</v>
      </c>
      <c r="D76" s="98" t="s">
        <v>122</v>
      </c>
      <c r="E76" s="99" t="s">
        <v>119</v>
      </c>
      <c r="F76" s="99" t="s">
        <v>123</v>
      </c>
      <c r="G76" s="99">
        <v>6</v>
      </c>
      <c r="H76" s="100">
        <v>1042</v>
      </c>
      <c r="I76" s="101">
        <f t="shared" si="6"/>
        <v>173.66666666666666</v>
      </c>
    </row>
    <row r="77" spans="1:9" ht="15" customHeight="1">
      <c r="A77" s="15">
        <v>1</v>
      </c>
      <c r="B77" s="63">
        <f t="shared" si="5"/>
        <v>1062</v>
      </c>
      <c r="C77" s="88" t="s">
        <v>8</v>
      </c>
      <c r="D77" s="88" t="s">
        <v>76</v>
      </c>
      <c r="E77" s="17" t="s">
        <v>77</v>
      </c>
      <c r="F77" s="17" t="s">
        <v>11</v>
      </c>
      <c r="G77" s="92">
        <v>6</v>
      </c>
      <c r="H77" s="93">
        <v>1062</v>
      </c>
      <c r="I77" s="18">
        <f t="shared" si="6"/>
        <v>177</v>
      </c>
    </row>
    <row r="78" spans="1:9" ht="15" customHeight="1">
      <c r="A78" s="19">
        <f t="shared" si="7"/>
        <v>2</v>
      </c>
      <c r="B78" s="64">
        <f t="shared" si="5"/>
        <v>998</v>
      </c>
      <c r="C78" s="83" t="s">
        <v>52</v>
      </c>
      <c r="D78" s="83" t="s">
        <v>53</v>
      </c>
      <c r="E78" s="6" t="s">
        <v>99</v>
      </c>
      <c r="F78" s="6" t="s">
        <v>11</v>
      </c>
      <c r="G78" s="7">
        <v>6</v>
      </c>
      <c r="H78" s="3">
        <f>176+134+185+140+173+190</f>
        <v>998</v>
      </c>
      <c r="I78" s="20">
        <f t="shared" si="6"/>
        <v>166.33333333333334</v>
      </c>
    </row>
    <row r="79" spans="1:9" ht="15" customHeight="1">
      <c r="A79" s="19">
        <f t="shared" si="7"/>
        <v>3</v>
      </c>
      <c r="B79" s="64">
        <f t="shared" si="5"/>
        <v>998</v>
      </c>
      <c r="C79" s="83" t="s">
        <v>8</v>
      </c>
      <c r="D79" s="83" t="s">
        <v>19</v>
      </c>
      <c r="E79" s="6" t="s">
        <v>20</v>
      </c>
      <c r="F79" s="6" t="s">
        <v>11</v>
      </c>
      <c r="G79" s="7">
        <v>6</v>
      </c>
      <c r="H79" s="3">
        <v>998</v>
      </c>
      <c r="I79" s="20">
        <f t="shared" si="6"/>
        <v>166.33333333333334</v>
      </c>
    </row>
    <row r="80" spans="1:9" ht="15" customHeight="1">
      <c r="A80" s="19">
        <f t="shared" si="7"/>
        <v>4</v>
      </c>
      <c r="B80" s="64">
        <f t="shared" si="5"/>
        <v>918</v>
      </c>
      <c r="C80" s="83" t="s">
        <v>52</v>
      </c>
      <c r="D80" s="83" t="s">
        <v>114</v>
      </c>
      <c r="E80" s="6" t="s">
        <v>113</v>
      </c>
      <c r="F80" s="6" t="s">
        <v>11</v>
      </c>
      <c r="G80" s="7">
        <v>6</v>
      </c>
      <c r="H80" s="3">
        <f>138+198+108+134+172+168</f>
        <v>918</v>
      </c>
      <c r="I80" s="20">
        <f t="shared" si="6"/>
        <v>153</v>
      </c>
    </row>
    <row r="81" spans="1:9" ht="15" customHeight="1" thickBot="1">
      <c r="A81" s="94">
        <f t="shared" si="7"/>
        <v>5</v>
      </c>
      <c r="B81" s="95">
        <f t="shared" si="5"/>
        <v>901</v>
      </c>
      <c r="C81" s="102" t="s">
        <v>8</v>
      </c>
      <c r="D81" s="102" t="s">
        <v>197</v>
      </c>
      <c r="E81" s="75" t="s">
        <v>198</v>
      </c>
      <c r="F81" s="75" t="s">
        <v>11</v>
      </c>
      <c r="G81" s="32">
        <v>6</v>
      </c>
      <c r="H81" s="31">
        <v>901</v>
      </c>
      <c r="I81" s="23">
        <f t="shared" si="6"/>
        <v>150.16666666666666</v>
      </c>
    </row>
    <row r="82" spans="1:9" ht="15" customHeight="1">
      <c r="A82" s="15">
        <v>1</v>
      </c>
      <c r="B82" s="63">
        <f t="shared" si="5"/>
        <v>1070</v>
      </c>
      <c r="C82" s="88" t="s">
        <v>9</v>
      </c>
      <c r="D82" s="103" t="s">
        <v>166</v>
      </c>
      <c r="E82" s="92" t="s">
        <v>167</v>
      </c>
      <c r="F82" s="92" t="s">
        <v>21</v>
      </c>
      <c r="G82" s="17">
        <v>6</v>
      </c>
      <c r="H82" s="16">
        <v>1070</v>
      </c>
      <c r="I82" s="18">
        <f t="shared" si="6"/>
        <v>178.33333333333334</v>
      </c>
    </row>
    <row r="83" spans="1:9" ht="15" customHeight="1" thickBot="1">
      <c r="A83" s="94">
        <f>1+A82</f>
        <v>2</v>
      </c>
      <c r="B83" s="95">
        <f t="shared" si="5"/>
        <v>948</v>
      </c>
      <c r="C83" s="102" t="s">
        <v>8</v>
      </c>
      <c r="D83" s="104" t="s">
        <v>104</v>
      </c>
      <c r="E83" s="77" t="s">
        <v>105</v>
      </c>
      <c r="F83" s="22" t="s">
        <v>21</v>
      </c>
      <c r="G83" s="32">
        <v>6</v>
      </c>
      <c r="H83" s="31">
        <v>948</v>
      </c>
      <c r="I83" s="23">
        <f t="shared" si="6"/>
        <v>158</v>
      </c>
    </row>
    <row r="84" spans="1:9" ht="15" customHeight="1">
      <c r="A84" s="15">
        <v>1</v>
      </c>
      <c r="B84" s="63">
        <f t="shared" si="5"/>
        <v>933</v>
      </c>
      <c r="C84" s="88" t="s">
        <v>117</v>
      </c>
      <c r="D84" s="88" t="s">
        <v>124</v>
      </c>
      <c r="E84" s="17" t="s">
        <v>171</v>
      </c>
      <c r="F84" s="17" t="s">
        <v>165</v>
      </c>
      <c r="G84" s="92">
        <v>6</v>
      </c>
      <c r="H84" s="93">
        <v>933</v>
      </c>
      <c r="I84" s="18">
        <f t="shared" si="6"/>
        <v>155.5</v>
      </c>
    </row>
    <row r="85" spans="1:9" ht="15" customHeight="1" thickBot="1">
      <c r="A85" s="94">
        <f>1+A84</f>
        <v>2</v>
      </c>
      <c r="B85" s="95">
        <f t="shared" si="5"/>
        <v>859</v>
      </c>
      <c r="C85" s="102" t="s">
        <v>9</v>
      </c>
      <c r="D85" s="102" t="s">
        <v>162</v>
      </c>
      <c r="E85" s="32" t="s">
        <v>164</v>
      </c>
      <c r="F85" s="22" t="s">
        <v>165</v>
      </c>
      <c r="G85" s="32">
        <v>6</v>
      </c>
      <c r="H85" s="31">
        <v>859</v>
      </c>
      <c r="I85" s="23">
        <f t="shared" si="6"/>
        <v>143.16666666666666</v>
      </c>
    </row>
    <row r="86" spans="1:9" ht="15" customHeight="1" thickBot="1">
      <c r="A86" s="105">
        <v>1</v>
      </c>
      <c r="B86" s="106">
        <f t="shared" si="5"/>
        <v>705</v>
      </c>
      <c r="C86" s="107" t="s">
        <v>145</v>
      </c>
      <c r="D86" s="107" t="s">
        <v>154</v>
      </c>
      <c r="E86" s="108" t="s">
        <v>155</v>
      </c>
      <c r="F86" s="108" t="s">
        <v>125</v>
      </c>
      <c r="G86" s="109">
        <v>6</v>
      </c>
      <c r="H86" s="110">
        <v>705</v>
      </c>
      <c r="I86" s="111">
        <f t="shared" si="6"/>
        <v>117.5</v>
      </c>
    </row>
    <row r="87" ht="7.5" customHeight="1" thickBot="1"/>
    <row r="88" spans="3:4" ht="15.75" thickBot="1">
      <c r="C88" s="117" t="s">
        <v>205</v>
      </c>
      <c r="D88" s="118">
        <f>A86+A85+A83+A81+A76+A75+A61+A35+A18+A7</f>
        <v>84</v>
      </c>
    </row>
  </sheetData>
  <printOptions/>
  <pageMargins left="0.75" right="0.75" top="1" bottom="1" header="0.5" footer="0.5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3:Q63"/>
  <sheetViews>
    <sheetView tabSelected="1" workbookViewId="0" topLeftCell="A1">
      <selection activeCell="S6" sqref="S6"/>
    </sheetView>
  </sheetViews>
  <sheetFormatPr defaultColWidth="9.140625" defaultRowHeight="12.75"/>
  <cols>
    <col min="1" max="1" width="4.28125" style="1" customWidth="1"/>
    <col min="2" max="2" width="7.57421875" style="1" customWidth="1"/>
    <col min="3" max="4" width="21.421875" style="1" customWidth="1"/>
    <col min="5" max="5" width="7.7109375" style="29" customWidth="1"/>
    <col min="6" max="6" width="4.7109375" style="29" customWidth="1"/>
    <col min="7" max="7" width="3.8515625" style="35" customWidth="1"/>
    <col min="8" max="8" width="3.8515625" style="30" customWidth="1"/>
    <col min="9" max="9" width="5.00390625" style="30" customWidth="1"/>
    <col min="10" max="10" width="7.28125" style="30" customWidth="1"/>
    <col min="11" max="11" width="20.7109375" style="1" customWidth="1"/>
    <col min="12" max="12" width="8.140625" style="29" customWidth="1"/>
    <col min="13" max="13" width="4.421875" style="29" customWidth="1"/>
    <col min="14" max="14" width="4.00390625" style="39" customWidth="1"/>
    <col min="15" max="15" width="4.140625" style="122" customWidth="1"/>
    <col min="16" max="16" width="5.28125" style="1" customWidth="1"/>
    <col min="17" max="17" width="6.8515625" style="1" customWidth="1"/>
    <col min="18" max="18" width="9.140625" style="1" customWidth="1"/>
  </cols>
  <sheetData>
    <row r="2" ht="13.5" thickBot="1"/>
    <row r="3" spans="4:15" ht="21.75" customHeight="1" thickBot="1">
      <c r="D3" s="123" t="s">
        <v>206</v>
      </c>
      <c r="E3" s="124"/>
      <c r="F3" s="124"/>
      <c r="G3" s="124"/>
      <c r="H3" s="124"/>
      <c r="I3" s="124"/>
      <c r="J3" s="124"/>
      <c r="K3" s="125"/>
      <c r="L3" s="1"/>
      <c r="M3" s="1"/>
      <c r="N3" s="1"/>
      <c r="O3" s="1"/>
    </row>
    <row r="4" ht="15" customHeight="1"/>
    <row r="5" ht="15" customHeight="1"/>
    <row r="6" ht="15" customHeight="1" thickBot="1"/>
    <row r="7" spans="5:10" ht="15" customHeight="1" thickBot="1">
      <c r="E7" s="119" t="s">
        <v>136</v>
      </c>
      <c r="F7" s="120"/>
      <c r="G7" s="120"/>
      <c r="H7" s="120"/>
      <c r="I7" s="120"/>
      <c r="J7" s="121"/>
    </row>
    <row r="8" spans="1:17" ht="15" customHeight="1" thickBot="1">
      <c r="A8" s="42"/>
      <c r="B8" s="42" t="s">
        <v>134</v>
      </c>
      <c r="C8" s="43" t="s">
        <v>0</v>
      </c>
      <c r="D8" s="43" t="s">
        <v>4</v>
      </c>
      <c r="E8" s="43" t="s">
        <v>1</v>
      </c>
      <c r="F8" s="43" t="s">
        <v>2</v>
      </c>
      <c r="G8" s="44" t="s">
        <v>3</v>
      </c>
      <c r="H8" s="43" t="s">
        <v>131</v>
      </c>
      <c r="I8" s="43" t="s">
        <v>132</v>
      </c>
      <c r="J8" s="43" t="s">
        <v>133</v>
      </c>
      <c r="K8" s="43" t="s">
        <v>4</v>
      </c>
      <c r="L8" s="43" t="s">
        <v>1</v>
      </c>
      <c r="M8" s="43" t="s">
        <v>2</v>
      </c>
      <c r="N8" s="44" t="s">
        <v>3</v>
      </c>
      <c r="O8" s="43" t="s">
        <v>131</v>
      </c>
      <c r="P8" s="43" t="s">
        <v>132</v>
      </c>
      <c r="Q8" s="43" t="s">
        <v>133</v>
      </c>
    </row>
    <row r="9" spans="1:17" ht="15" customHeight="1">
      <c r="A9" s="126">
        <f>1</f>
        <v>1</v>
      </c>
      <c r="B9" s="127">
        <f>I9+P9+(G9+N9)*6</f>
        <v>2329</v>
      </c>
      <c r="C9" s="128" t="s">
        <v>8</v>
      </c>
      <c r="D9" s="129" t="s">
        <v>107</v>
      </c>
      <c r="E9" s="91" t="s">
        <v>108</v>
      </c>
      <c r="F9" s="91" t="s">
        <v>12</v>
      </c>
      <c r="G9" s="130">
        <v>5</v>
      </c>
      <c r="H9" s="131">
        <v>6</v>
      </c>
      <c r="I9" s="128">
        <v>1151</v>
      </c>
      <c r="J9" s="132">
        <f aca="true" t="shared" si="0" ref="J9:J18">I9/H9</f>
        <v>191.83333333333334</v>
      </c>
      <c r="K9" s="129" t="s">
        <v>174</v>
      </c>
      <c r="L9" s="91" t="s">
        <v>175</v>
      </c>
      <c r="M9" s="91" t="s">
        <v>13</v>
      </c>
      <c r="N9" s="130">
        <v>0</v>
      </c>
      <c r="O9" s="131">
        <v>6</v>
      </c>
      <c r="P9" s="128">
        <v>1148</v>
      </c>
      <c r="Q9" s="133">
        <f aca="true" t="shared" si="1" ref="Q9:Q18">P9/O9</f>
        <v>191.33333333333334</v>
      </c>
    </row>
    <row r="10" spans="1:17" ht="15" customHeight="1">
      <c r="A10" s="55">
        <f aca="true" t="shared" si="2" ref="A10:A18">1+A9</f>
        <v>2</v>
      </c>
      <c r="B10" s="14">
        <f>I10+P10+(G10+N10)*6</f>
        <v>2323</v>
      </c>
      <c r="C10" s="134" t="s">
        <v>6</v>
      </c>
      <c r="D10" s="28" t="s">
        <v>95</v>
      </c>
      <c r="E10" s="27" t="s">
        <v>96</v>
      </c>
      <c r="F10" s="27" t="s">
        <v>22</v>
      </c>
      <c r="G10" s="40">
        <v>5</v>
      </c>
      <c r="H10" s="26">
        <v>6</v>
      </c>
      <c r="I10" s="56">
        <v>1054</v>
      </c>
      <c r="J10" s="57">
        <f t="shared" si="0"/>
        <v>175.66666666666666</v>
      </c>
      <c r="K10" s="134" t="s">
        <v>115</v>
      </c>
      <c r="L10" s="45" t="s">
        <v>116</v>
      </c>
      <c r="M10" s="27" t="s">
        <v>12</v>
      </c>
      <c r="N10" s="135">
        <v>5</v>
      </c>
      <c r="O10" s="26">
        <v>6</v>
      </c>
      <c r="P10" s="56">
        <v>1209</v>
      </c>
      <c r="Q10" s="58">
        <f t="shared" si="1"/>
        <v>201.5</v>
      </c>
    </row>
    <row r="11" spans="1:17" ht="15" customHeight="1">
      <c r="A11" s="55">
        <f t="shared" si="2"/>
        <v>3</v>
      </c>
      <c r="B11" s="14">
        <f aca="true" t="shared" si="3" ref="B11:B17">I11+P11+(G11+N11)*6</f>
        <v>2227</v>
      </c>
      <c r="C11" s="56" t="s">
        <v>7</v>
      </c>
      <c r="D11" s="134" t="s">
        <v>54</v>
      </c>
      <c r="E11" s="45" t="s">
        <v>55</v>
      </c>
      <c r="F11" s="45" t="s">
        <v>13</v>
      </c>
      <c r="G11" s="135">
        <v>0</v>
      </c>
      <c r="H11" s="26">
        <v>6</v>
      </c>
      <c r="I11" s="56">
        <v>1121</v>
      </c>
      <c r="J11" s="57">
        <f t="shared" si="0"/>
        <v>186.83333333333334</v>
      </c>
      <c r="K11" s="134" t="s">
        <v>126</v>
      </c>
      <c r="L11" s="45" t="s">
        <v>127</v>
      </c>
      <c r="M11" s="27" t="s">
        <v>13</v>
      </c>
      <c r="N11" s="135">
        <v>0</v>
      </c>
      <c r="O11" s="26">
        <v>6</v>
      </c>
      <c r="P11" s="56">
        <v>1106</v>
      </c>
      <c r="Q11" s="58">
        <f t="shared" si="1"/>
        <v>184.33333333333334</v>
      </c>
    </row>
    <row r="12" spans="1:17" ht="15" customHeight="1">
      <c r="A12" s="55">
        <f t="shared" si="2"/>
        <v>4</v>
      </c>
      <c r="B12" s="14">
        <f t="shared" si="3"/>
        <v>2214</v>
      </c>
      <c r="C12" s="136" t="s">
        <v>10</v>
      </c>
      <c r="D12" s="56" t="s">
        <v>32</v>
      </c>
      <c r="E12" s="26" t="s">
        <v>33</v>
      </c>
      <c r="F12" s="27" t="s">
        <v>14</v>
      </c>
      <c r="G12" s="135">
        <v>5</v>
      </c>
      <c r="H12" s="27">
        <v>6</v>
      </c>
      <c r="I12" s="28">
        <v>1065</v>
      </c>
      <c r="J12" s="57">
        <f t="shared" si="0"/>
        <v>177.5</v>
      </c>
      <c r="K12" s="134" t="s">
        <v>199</v>
      </c>
      <c r="L12" s="45" t="s">
        <v>200</v>
      </c>
      <c r="M12" s="34" t="s">
        <v>13</v>
      </c>
      <c r="N12" s="40">
        <v>0</v>
      </c>
      <c r="O12" s="27">
        <v>6</v>
      </c>
      <c r="P12" s="56">
        <v>1119</v>
      </c>
      <c r="Q12" s="58">
        <f t="shared" si="1"/>
        <v>186.5</v>
      </c>
    </row>
    <row r="13" spans="1:17" ht="15" customHeight="1">
      <c r="A13" s="55">
        <f t="shared" si="2"/>
        <v>5</v>
      </c>
      <c r="B13" s="14">
        <f t="shared" si="3"/>
        <v>2173</v>
      </c>
      <c r="C13" s="28" t="s">
        <v>7</v>
      </c>
      <c r="D13" s="134" t="s">
        <v>65</v>
      </c>
      <c r="E13" s="45" t="s">
        <v>66</v>
      </c>
      <c r="F13" s="45" t="s">
        <v>12</v>
      </c>
      <c r="G13" s="135">
        <v>5</v>
      </c>
      <c r="H13" s="26">
        <v>6</v>
      </c>
      <c r="I13" s="56">
        <v>1095</v>
      </c>
      <c r="J13" s="57">
        <f t="shared" si="0"/>
        <v>182.5</v>
      </c>
      <c r="K13" s="33" t="s">
        <v>172</v>
      </c>
      <c r="L13" s="34" t="s">
        <v>173</v>
      </c>
      <c r="M13" s="34" t="s">
        <v>13</v>
      </c>
      <c r="N13" s="137">
        <v>0</v>
      </c>
      <c r="O13" s="26">
        <v>6</v>
      </c>
      <c r="P13" s="28">
        <v>1048</v>
      </c>
      <c r="Q13" s="58">
        <f t="shared" si="1"/>
        <v>174.66666666666666</v>
      </c>
    </row>
    <row r="14" spans="1:17" ht="15" customHeight="1">
      <c r="A14" s="55">
        <f t="shared" si="2"/>
        <v>6</v>
      </c>
      <c r="B14" s="14">
        <f t="shared" si="3"/>
        <v>2129</v>
      </c>
      <c r="C14" s="136" t="s">
        <v>10</v>
      </c>
      <c r="D14" s="134" t="s">
        <v>30</v>
      </c>
      <c r="E14" s="45" t="s">
        <v>31</v>
      </c>
      <c r="F14" s="45" t="s">
        <v>12</v>
      </c>
      <c r="G14" s="40">
        <v>5</v>
      </c>
      <c r="H14" s="27">
        <v>6</v>
      </c>
      <c r="I14" s="28">
        <v>1081</v>
      </c>
      <c r="J14" s="57">
        <f t="shared" si="0"/>
        <v>180.16666666666666</v>
      </c>
      <c r="K14" s="3" t="s">
        <v>201</v>
      </c>
      <c r="L14" s="7" t="s">
        <v>202</v>
      </c>
      <c r="M14" s="6" t="s">
        <v>22</v>
      </c>
      <c r="N14" s="137">
        <v>5</v>
      </c>
      <c r="O14" s="26">
        <v>6</v>
      </c>
      <c r="P14" s="56">
        <v>988</v>
      </c>
      <c r="Q14" s="58">
        <f t="shared" si="1"/>
        <v>164.66666666666666</v>
      </c>
    </row>
    <row r="15" spans="1:17" ht="15" customHeight="1">
      <c r="A15" s="55">
        <f t="shared" si="2"/>
        <v>7</v>
      </c>
      <c r="B15" s="14">
        <f t="shared" si="3"/>
        <v>2091</v>
      </c>
      <c r="C15" s="28" t="s">
        <v>163</v>
      </c>
      <c r="D15" s="138" t="s">
        <v>82</v>
      </c>
      <c r="E15" s="45" t="s">
        <v>83</v>
      </c>
      <c r="F15" s="45" t="s">
        <v>12</v>
      </c>
      <c r="G15" s="40">
        <v>5</v>
      </c>
      <c r="H15" s="26">
        <v>6</v>
      </c>
      <c r="I15" s="56">
        <v>965</v>
      </c>
      <c r="J15" s="57">
        <f t="shared" si="0"/>
        <v>160.83333333333334</v>
      </c>
      <c r="K15" s="139" t="s">
        <v>84</v>
      </c>
      <c r="L15" s="27" t="s">
        <v>85</v>
      </c>
      <c r="M15" s="45" t="s">
        <v>12</v>
      </c>
      <c r="N15" s="40">
        <v>5</v>
      </c>
      <c r="O15" s="26">
        <v>6</v>
      </c>
      <c r="P15" s="56">
        <v>1066</v>
      </c>
      <c r="Q15" s="58">
        <f t="shared" si="1"/>
        <v>177.66666666666666</v>
      </c>
    </row>
    <row r="16" spans="1:17" ht="15" customHeight="1">
      <c r="A16" s="55">
        <f t="shared" si="2"/>
        <v>8</v>
      </c>
      <c r="B16" s="14">
        <f t="shared" si="3"/>
        <v>2062</v>
      </c>
      <c r="C16" s="56" t="s">
        <v>52</v>
      </c>
      <c r="D16" s="28" t="s">
        <v>58</v>
      </c>
      <c r="E16" s="27" t="s">
        <v>59</v>
      </c>
      <c r="F16" s="27" t="s">
        <v>14</v>
      </c>
      <c r="G16" s="40">
        <v>5</v>
      </c>
      <c r="H16" s="26">
        <v>6</v>
      </c>
      <c r="I16" s="56">
        <v>1027</v>
      </c>
      <c r="J16" s="57">
        <f t="shared" si="0"/>
        <v>171.16666666666666</v>
      </c>
      <c r="K16" s="139" t="s">
        <v>129</v>
      </c>
      <c r="L16" s="27" t="s">
        <v>130</v>
      </c>
      <c r="M16" s="27" t="s">
        <v>12</v>
      </c>
      <c r="N16" s="40">
        <v>5</v>
      </c>
      <c r="O16" s="26">
        <v>6</v>
      </c>
      <c r="P16" s="56">
        <v>975</v>
      </c>
      <c r="Q16" s="58">
        <f t="shared" si="1"/>
        <v>162.5</v>
      </c>
    </row>
    <row r="17" spans="1:17" ht="15" customHeight="1">
      <c r="A17" s="55">
        <f t="shared" si="2"/>
        <v>9</v>
      </c>
      <c r="B17" s="14">
        <f t="shared" si="3"/>
        <v>2048</v>
      </c>
      <c r="C17" s="28" t="s">
        <v>117</v>
      </c>
      <c r="D17" s="28" t="s">
        <v>118</v>
      </c>
      <c r="E17" s="27" t="s">
        <v>119</v>
      </c>
      <c r="F17" s="27" t="s">
        <v>12</v>
      </c>
      <c r="G17" s="40">
        <v>5</v>
      </c>
      <c r="H17" s="26">
        <v>6</v>
      </c>
      <c r="I17" s="56">
        <v>1073</v>
      </c>
      <c r="J17" s="57">
        <f t="shared" si="0"/>
        <v>178.83333333333334</v>
      </c>
      <c r="K17" s="28" t="s">
        <v>120</v>
      </c>
      <c r="L17" s="27" t="s">
        <v>121</v>
      </c>
      <c r="M17" s="27" t="s">
        <v>14</v>
      </c>
      <c r="N17" s="40">
        <v>5</v>
      </c>
      <c r="O17" s="26">
        <v>6</v>
      </c>
      <c r="P17" s="56">
        <v>915</v>
      </c>
      <c r="Q17" s="58">
        <f t="shared" si="1"/>
        <v>152.5</v>
      </c>
    </row>
    <row r="18" spans="1:17" ht="15" customHeight="1" thickBot="1">
      <c r="A18" s="55">
        <f t="shared" si="2"/>
        <v>10</v>
      </c>
      <c r="B18" s="48">
        <f>I18+P18+(G18+N18)*6</f>
        <v>2046</v>
      </c>
      <c r="C18" s="61" t="s">
        <v>8</v>
      </c>
      <c r="D18" s="70" t="s">
        <v>49</v>
      </c>
      <c r="E18" s="71" t="s">
        <v>48</v>
      </c>
      <c r="F18" s="71" t="s">
        <v>12</v>
      </c>
      <c r="G18" s="69">
        <v>5</v>
      </c>
      <c r="H18" s="51">
        <v>6</v>
      </c>
      <c r="I18" s="61">
        <v>1022</v>
      </c>
      <c r="J18" s="60">
        <f t="shared" si="0"/>
        <v>170.33333333333334</v>
      </c>
      <c r="K18" s="61" t="s">
        <v>43</v>
      </c>
      <c r="L18" s="51" t="s">
        <v>42</v>
      </c>
      <c r="M18" s="59" t="s">
        <v>12</v>
      </c>
      <c r="N18" s="69">
        <v>5</v>
      </c>
      <c r="O18" s="51">
        <v>6</v>
      </c>
      <c r="P18" s="61">
        <v>964</v>
      </c>
      <c r="Q18" s="62">
        <f t="shared" si="1"/>
        <v>160.66666666666666</v>
      </c>
    </row>
    <row r="19" spans="5:15" ht="15" customHeight="1">
      <c r="E19" s="1"/>
      <c r="F19" s="1"/>
      <c r="G19" s="39"/>
      <c r="H19" s="29"/>
      <c r="I19" s="1"/>
      <c r="J19" s="1"/>
      <c r="L19" s="1"/>
      <c r="M19" s="1"/>
      <c r="O19" s="29"/>
    </row>
    <row r="20" ht="15" customHeight="1" thickBot="1"/>
    <row r="21" spans="5:15" ht="15" customHeight="1" thickBot="1">
      <c r="E21" s="119" t="s">
        <v>144</v>
      </c>
      <c r="F21" s="120"/>
      <c r="G21" s="120"/>
      <c r="H21" s="120"/>
      <c r="I21" s="120"/>
      <c r="J21" s="121"/>
      <c r="L21" s="1"/>
      <c r="M21" s="1"/>
      <c r="O21" s="29"/>
    </row>
    <row r="22" spans="1:17" ht="15" customHeight="1" thickBot="1">
      <c r="A22" s="9" t="s">
        <v>135</v>
      </c>
      <c r="B22" s="9" t="s">
        <v>134</v>
      </c>
      <c r="C22" s="8" t="s">
        <v>0</v>
      </c>
      <c r="D22" s="8" t="s">
        <v>4</v>
      </c>
      <c r="E22" s="8" t="s">
        <v>1</v>
      </c>
      <c r="F22" s="8" t="s">
        <v>2</v>
      </c>
      <c r="G22" s="36" t="s">
        <v>3</v>
      </c>
      <c r="H22" s="8" t="s">
        <v>131</v>
      </c>
      <c r="I22" s="8" t="s">
        <v>132</v>
      </c>
      <c r="J22" s="8" t="s">
        <v>133</v>
      </c>
      <c r="K22" s="8" t="s">
        <v>4</v>
      </c>
      <c r="L22" s="8" t="s">
        <v>1</v>
      </c>
      <c r="M22" s="8" t="s">
        <v>2</v>
      </c>
      <c r="N22" s="36" t="s">
        <v>3</v>
      </c>
      <c r="O22" s="8" t="s">
        <v>131</v>
      </c>
      <c r="P22" s="8" t="s">
        <v>132</v>
      </c>
      <c r="Q22" s="8" t="s">
        <v>133</v>
      </c>
    </row>
    <row r="23" spans="1:17" ht="15" customHeight="1">
      <c r="A23" s="126">
        <f>1</f>
        <v>1</v>
      </c>
      <c r="B23" s="127">
        <f aca="true" t="shared" si="4" ref="B23:B29">I23+P23+(G23+N23)*6</f>
        <v>1903</v>
      </c>
      <c r="C23" s="93" t="s">
        <v>5</v>
      </c>
      <c r="D23" s="129" t="s">
        <v>189</v>
      </c>
      <c r="E23" s="91" t="s">
        <v>190</v>
      </c>
      <c r="F23" s="91" t="s">
        <v>23</v>
      </c>
      <c r="G23" s="140">
        <v>0</v>
      </c>
      <c r="H23" s="92">
        <v>6</v>
      </c>
      <c r="I23" s="93">
        <v>965</v>
      </c>
      <c r="J23" s="141">
        <f aca="true" t="shared" si="5" ref="J23:J29">I23/H23</f>
        <v>160.83333333333334</v>
      </c>
      <c r="K23" s="129" t="s">
        <v>191</v>
      </c>
      <c r="L23" s="91" t="s">
        <v>192</v>
      </c>
      <c r="M23" s="91" t="s">
        <v>23</v>
      </c>
      <c r="N23" s="140">
        <v>0</v>
      </c>
      <c r="O23" s="92">
        <v>6</v>
      </c>
      <c r="P23" s="16">
        <v>938</v>
      </c>
      <c r="Q23" s="18">
        <f aca="true" t="shared" si="6" ref="Q23:Q29">P23/O23</f>
        <v>156.33333333333334</v>
      </c>
    </row>
    <row r="24" spans="1:17" ht="15" customHeight="1">
      <c r="A24" s="55">
        <f aca="true" t="shared" si="7" ref="A24:A29">1+A23</f>
        <v>2</v>
      </c>
      <c r="B24" s="14">
        <f t="shared" si="4"/>
        <v>1901</v>
      </c>
      <c r="C24" s="33" t="s">
        <v>145</v>
      </c>
      <c r="D24" s="33" t="s">
        <v>193</v>
      </c>
      <c r="E24" s="34" t="s">
        <v>194</v>
      </c>
      <c r="F24" s="34" t="s">
        <v>23</v>
      </c>
      <c r="G24" s="37">
        <v>0</v>
      </c>
      <c r="H24" s="7">
        <v>6</v>
      </c>
      <c r="I24" s="3">
        <v>939</v>
      </c>
      <c r="J24" s="12">
        <f t="shared" si="5"/>
        <v>156.5</v>
      </c>
      <c r="K24" s="33" t="s">
        <v>195</v>
      </c>
      <c r="L24" s="34" t="s">
        <v>196</v>
      </c>
      <c r="M24" s="34" t="s">
        <v>23</v>
      </c>
      <c r="N24" s="38">
        <v>0</v>
      </c>
      <c r="O24" s="7">
        <v>6</v>
      </c>
      <c r="P24" s="3">
        <v>962</v>
      </c>
      <c r="Q24" s="20">
        <f t="shared" si="6"/>
        <v>160.33333333333334</v>
      </c>
    </row>
    <row r="25" spans="1:17" ht="15" customHeight="1">
      <c r="A25" s="55">
        <f t="shared" si="7"/>
        <v>3</v>
      </c>
      <c r="B25" s="14">
        <f t="shared" si="4"/>
        <v>1761</v>
      </c>
      <c r="C25" s="33" t="s">
        <v>145</v>
      </c>
      <c r="D25" s="33" t="s">
        <v>158</v>
      </c>
      <c r="E25" s="34" t="s">
        <v>159</v>
      </c>
      <c r="F25" s="34" t="s">
        <v>23</v>
      </c>
      <c r="G25" s="137">
        <v>0</v>
      </c>
      <c r="H25" s="7">
        <v>6</v>
      </c>
      <c r="I25" s="3">
        <v>818</v>
      </c>
      <c r="J25" s="12">
        <f t="shared" si="5"/>
        <v>136.33333333333334</v>
      </c>
      <c r="K25" s="33" t="s">
        <v>148</v>
      </c>
      <c r="L25" s="33" t="s">
        <v>149</v>
      </c>
      <c r="M25" s="34" t="s">
        <v>23</v>
      </c>
      <c r="N25" s="137">
        <v>0</v>
      </c>
      <c r="O25" s="7">
        <v>6</v>
      </c>
      <c r="P25" s="3">
        <v>943</v>
      </c>
      <c r="Q25" s="20">
        <f t="shared" si="6"/>
        <v>157.16666666666666</v>
      </c>
    </row>
    <row r="26" spans="1:17" ht="15" customHeight="1">
      <c r="A26" s="55">
        <f t="shared" si="7"/>
        <v>4</v>
      </c>
      <c r="B26" s="14">
        <f t="shared" si="4"/>
        <v>1705</v>
      </c>
      <c r="C26" s="33" t="s">
        <v>145</v>
      </c>
      <c r="D26" s="33" t="s">
        <v>154</v>
      </c>
      <c r="E26" s="34" t="s">
        <v>155</v>
      </c>
      <c r="F26" s="34" t="s">
        <v>125</v>
      </c>
      <c r="G26" s="137">
        <v>10</v>
      </c>
      <c r="H26" s="7">
        <v>6</v>
      </c>
      <c r="I26" s="3">
        <v>705</v>
      </c>
      <c r="J26" s="12">
        <f t="shared" si="5"/>
        <v>117.5</v>
      </c>
      <c r="K26" s="33" t="s">
        <v>156</v>
      </c>
      <c r="L26" s="33" t="s">
        <v>157</v>
      </c>
      <c r="M26" s="34" t="s">
        <v>23</v>
      </c>
      <c r="N26" s="137">
        <v>0</v>
      </c>
      <c r="O26" s="7">
        <v>6</v>
      </c>
      <c r="P26" s="3">
        <v>940</v>
      </c>
      <c r="Q26" s="20">
        <f t="shared" si="6"/>
        <v>156.66666666666666</v>
      </c>
    </row>
    <row r="27" spans="1:17" ht="15" customHeight="1">
      <c r="A27" s="55">
        <f t="shared" si="7"/>
        <v>5</v>
      </c>
      <c r="B27" s="14">
        <f t="shared" si="4"/>
        <v>1681</v>
      </c>
      <c r="C27" s="33" t="s">
        <v>145</v>
      </c>
      <c r="D27" s="33" t="s">
        <v>146</v>
      </c>
      <c r="E27" s="34" t="s">
        <v>147</v>
      </c>
      <c r="F27" s="34" t="s">
        <v>23</v>
      </c>
      <c r="G27" s="137">
        <v>0</v>
      </c>
      <c r="H27" s="7">
        <v>6</v>
      </c>
      <c r="I27" s="3">
        <v>849</v>
      </c>
      <c r="J27" s="12">
        <f t="shared" si="5"/>
        <v>141.5</v>
      </c>
      <c r="K27" s="33" t="s">
        <v>160</v>
      </c>
      <c r="L27" s="33" t="s">
        <v>161</v>
      </c>
      <c r="M27" s="34" t="s">
        <v>23</v>
      </c>
      <c r="N27" s="137">
        <v>0</v>
      </c>
      <c r="O27" s="7">
        <v>6</v>
      </c>
      <c r="P27" s="3">
        <v>832</v>
      </c>
      <c r="Q27" s="20">
        <f t="shared" si="6"/>
        <v>138.66666666666666</v>
      </c>
    </row>
    <row r="28" spans="1:17" ht="15" customHeight="1">
      <c r="A28" s="55">
        <f t="shared" si="7"/>
        <v>6</v>
      </c>
      <c r="B28" s="14">
        <f t="shared" si="4"/>
        <v>1658</v>
      </c>
      <c r="C28" s="33" t="s">
        <v>145</v>
      </c>
      <c r="D28" s="33" t="s">
        <v>150</v>
      </c>
      <c r="E28" s="34" t="s">
        <v>151</v>
      </c>
      <c r="F28" s="34" t="s">
        <v>23</v>
      </c>
      <c r="G28" s="137">
        <v>0</v>
      </c>
      <c r="H28" s="7">
        <v>6</v>
      </c>
      <c r="I28" s="3">
        <v>836</v>
      </c>
      <c r="J28" s="12">
        <f t="shared" si="5"/>
        <v>139.33333333333334</v>
      </c>
      <c r="K28" s="33" t="s">
        <v>152</v>
      </c>
      <c r="L28" s="33" t="s">
        <v>153</v>
      </c>
      <c r="M28" s="34" t="s">
        <v>23</v>
      </c>
      <c r="N28" s="137">
        <v>0</v>
      </c>
      <c r="O28" s="7">
        <v>6</v>
      </c>
      <c r="P28" s="3">
        <v>822</v>
      </c>
      <c r="Q28" s="20">
        <f t="shared" si="6"/>
        <v>137</v>
      </c>
    </row>
    <row r="29" spans="1:17" ht="15" customHeight="1" thickBot="1">
      <c r="A29" s="55">
        <f t="shared" si="7"/>
        <v>7</v>
      </c>
      <c r="B29" s="48">
        <f t="shared" si="4"/>
        <v>1446</v>
      </c>
      <c r="C29" s="21" t="s">
        <v>5</v>
      </c>
      <c r="D29" s="72" t="s">
        <v>128</v>
      </c>
      <c r="E29" s="71" t="s">
        <v>168</v>
      </c>
      <c r="F29" s="71" t="s">
        <v>23</v>
      </c>
      <c r="G29" s="73">
        <v>0</v>
      </c>
      <c r="H29" s="32">
        <v>6</v>
      </c>
      <c r="I29" s="31">
        <v>723</v>
      </c>
      <c r="J29" s="50">
        <f t="shared" si="5"/>
        <v>120.5</v>
      </c>
      <c r="K29" s="70" t="s">
        <v>169</v>
      </c>
      <c r="L29" s="71" t="s">
        <v>170</v>
      </c>
      <c r="M29" s="71" t="s">
        <v>23</v>
      </c>
      <c r="N29" s="73">
        <v>0</v>
      </c>
      <c r="O29" s="32">
        <v>6</v>
      </c>
      <c r="P29" s="31">
        <v>723</v>
      </c>
      <c r="Q29" s="23">
        <f t="shared" si="6"/>
        <v>120.5</v>
      </c>
    </row>
    <row r="30" ht="15" customHeight="1"/>
    <row r="31" ht="15" customHeight="1"/>
    <row r="32" ht="15" customHeight="1" thickBot="1"/>
    <row r="33" spans="5:15" ht="15" customHeight="1" thickBot="1">
      <c r="E33" s="119" t="s">
        <v>143</v>
      </c>
      <c r="F33" s="120"/>
      <c r="G33" s="120"/>
      <c r="H33" s="120"/>
      <c r="I33" s="120"/>
      <c r="J33" s="121"/>
      <c r="L33" s="1"/>
      <c r="M33" s="1"/>
      <c r="O33" s="29"/>
    </row>
    <row r="34" spans="1:17" ht="15" customHeight="1" thickBot="1">
      <c r="A34" s="9" t="s">
        <v>135</v>
      </c>
      <c r="B34" s="9" t="s">
        <v>134</v>
      </c>
      <c r="C34" s="8" t="s">
        <v>0</v>
      </c>
      <c r="D34" s="8" t="s">
        <v>4</v>
      </c>
      <c r="E34" s="8" t="s">
        <v>1</v>
      </c>
      <c r="F34" s="8" t="s">
        <v>2</v>
      </c>
      <c r="G34" s="36" t="s">
        <v>3</v>
      </c>
      <c r="H34" s="8" t="s">
        <v>131</v>
      </c>
      <c r="I34" s="8" t="s">
        <v>132</v>
      </c>
      <c r="J34" s="8" t="s">
        <v>133</v>
      </c>
      <c r="K34" s="8" t="s">
        <v>4</v>
      </c>
      <c r="L34" s="8" t="s">
        <v>1</v>
      </c>
      <c r="M34" s="8" t="s">
        <v>2</v>
      </c>
      <c r="N34" s="36" t="s">
        <v>3</v>
      </c>
      <c r="O34" s="8" t="s">
        <v>131</v>
      </c>
      <c r="P34" s="8" t="s">
        <v>132</v>
      </c>
      <c r="Q34" s="8" t="s">
        <v>133</v>
      </c>
    </row>
    <row r="35" spans="1:17" ht="15" customHeight="1">
      <c r="A35" s="126">
        <f>1</f>
        <v>1</v>
      </c>
      <c r="B35" s="127">
        <f>I35+P35+(G35+N35)*6</f>
        <v>2120</v>
      </c>
      <c r="C35" s="16" t="s">
        <v>8</v>
      </c>
      <c r="D35" s="16" t="s">
        <v>76</v>
      </c>
      <c r="E35" s="17" t="s">
        <v>77</v>
      </c>
      <c r="F35" s="17" t="s">
        <v>11</v>
      </c>
      <c r="G35" s="142">
        <v>5</v>
      </c>
      <c r="H35" s="92">
        <v>6</v>
      </c>
      <c r="I35" s="93">
        <v>1062</v>
      </c>
      <c r="J35" s="141">
        <f>I35/H35</f>
        <v>177</v>
      </c>
      <c r="K35" s="16" t="s">
        <v>19</v>
      </c>
      <c r="L35" s="17" t="s">
        <v>20</v>
      </c>
      <c r="M35" s="17" t="s">
        <v>11</v>
      </c>
      <c r="N35" s="143">
        <v>5</v>
      </c>
      <c r="O35" s="17">
        <v>6</v>
      </c>
      <c r="P35" s="16">
        <v>998</v>
      </c>
      <c r="Q35" s="18">
        <f>P35/O35</f>
        <v>166.33333333333334</v>
      </c>
    </row>
    <row r="36" spans="1:17" ht="15" customHeight="1">
      <c r="A36" s="55">
        <f>1+A35</f>
        <v>2</v>
      </c>
      <c r="B36" s="14">
        <f>I36+P36+(G36+N36)*6</f>
        <v>2079</v>
      </c>
      <c r="C36" s="4" t="s">
        <v>9</v>
      </c>
      <c r="D36" s="4" t="s">
        <v>162</v>
      </c>
      <c r="E36" s="7" t="s">
        <v>164</v>
      </c>
      <c r="F36" s="6" t="s">
        <v>165</v>
      </c>
      <c r="G36" s="37">
        <v>15</v>
      </c>
      <c r="H36" s="7">
        <v>6</v>
      </c>
      <c r="I36" s="3">
        <v>859</v>
      </c>
      <c r="J36" s="12">
        <f>I36/H36</f>
        <v>143.16666666666666</v>
      </c>
      <c r="K36" s="144" t="s">
        <v>166</v>
      </c>
      <c r="L36" s="7" t="s">
        <v>167</v>
      </c>
      <c r="M36" s="7" t="s">
        <v>21</v>
      </c>
      <c r="N36" s="37">
        <v>10</v>
      </c>
      <c r="O36" s="7">
        <v>6</v>
      </c>
      <c r="P36" s="4">
        <v>1070</v>
      </c>
      <c r="Q36" s="20">
        <f>P36/O36</f>
        <v>178.33333333333334</v>
      </c>
    </row>
    <row r="37" spans="1:17" ht="15" customHeight="1">
      <c r="A37" s="55">
        <f>1+A36</f>
        <v>3</v>
      </c>
      <c r="B37" s="14">
        <f>I37+P37+(G37+N37)*6</f>
        <v>2065</v>
      </c>
      <c r="C37" s="4" t="s">
        <v>117</v>
      </c>
      <c r="D37" s="4" t="s">
        <v>122</v>
      </c>
      <c r="E37" s="6" t="s">
        <v>119</v>
      </c>
      <c r="F37" s="6" t="s">
        <v>123</v>
      </c>
      <c r="G37" s="145">
        <v>0</v>
      </c>
      <c r="H37" s="7">
        <v>6</v>
      </c>
      <c r="I37" s="3">
        <v>1042</v>
      </c>
      <c r="J37" s="12">
        <f>I37/H37</f>
        <v>173.66666666666666</v>
      </c>
      <c r="K37" s="4" t="s">
        <v>124</v>
      </c>
      <c r="L37" s="6" t="s">
        <v>171</v>
      </c>
      <c r="M37" s="6" t="s">
        <v>165</v>
      </c>
      <c r="N37" s="38">
        <v>15</v>
      </c>
      <c r="O37" s="7">
        <v>6</v>
      </c>
      <c r="P37" s="3">
        <v>933</v>
      </c>
      <c r="Q37" s="20">
        <f>P37/O37</f>
        <v>155.5</v>
      </c>
    </row>
    <row r="38" spans="1:17" ht="15" customHeight="1">
      <c r="A38" s="55">
        <f>1+A37</f>
        <v>4</v>
      </c>
      <c r="B38" s="14">
        <f>I38+P38+(G38+N38)*6</f>
        <v>1976</v>
      </c>
      <c r="C38" s="4" t="s">
        <v>52</v>
      </c>
      <c r="D38" s="4" t="s">
        <v>53</v>
      </c>
      <c r="E38" s="6" t="s">
        <v>99</v>
      </c>
      <c r="F38" s="6" t="s">
        <v>11</v>
      </c>
      <c r="G38" s="37">
        <v>5</v>
      </c>
      <c r="H38" s="7">
        <v>6</v>
      </c>
      <c r="I38" s="3">
        <v>998</v>
      </c>
      <c r="J38" s="12">
        <f>I38/H38</f>
        <v>166.33333333333334</v>
      </c>
      <c r="K38" s="4" t="s">
        <v>114</v>
      </c>
      <c r="L38" s="6" t="s">
        <v>113</v>
      </c>
      <c r="M38" s="6" t="s">
        <v>11</v>
      </c>
      <c r="N38" s="37">
        <v>5</v>
      </c>
      <c r="O38" s="7">
        <v>6</v>
      </c>
      <c r="P38" s="3">
        <v>918</v>
      </c>
      <c r="Q38" s="20">
        <f>P38/O38</f>
        <v>153</v>
      </c>
    </row>
    <row r="39" spans="1:17" ht="15" customHeight="1" thickBot="1">
      <c r="A39" s="55">
        <f>1+A38</f>
        <v>5</v>
      </c>
      <c r="B39" s="48">
        <f>I39+P39+(G39+N39)*6</f>
        <v>1939</v>
      </c>
      <c r="C39" s="21" t="s">
        <v>8</v>
      </c>
      <c r="D39" s="74" t="s">
        <v>197</v>
      </c>
      <c r="E39" s="75" t="s">
        <v>198</v>
      </c>
      <c r="F39" s="75" t="s">
        <v>11</v>
      </c>
      <c r="G39" s="49">
        <v>5</v>
      </c>
      <c r="H39" s="32">
        <v>6</v>
      </c>
      <c r="I39" s="31">
        <v>901</v>
      </c>
      <c r="J39" s="50">
        <f>I39/H39</f>
        <v>150.16666666666666</v>
      </c>
      <c r="K39" s="76" t="s">
        <v>104</v>
      </c>
      <c r="L39" s="77" t="s">
        <v>105</v>
      </c>
      <c r="M39" s="22" t="s">
        <v>21</v>
      </c>
      <c r="N39" s="49">
        <v>10</v>
      </c>
      <c r="O39" s="22">
        <v>6</v>
      </c>
      <c r="P39" s="31">
        <v>948</v>
      </c>
      <c r="Q39" s="23">
        <f>P39/O39</f>
        <v>158</v>
      </c>
    </row>
    <row r="40" ht="15" customHeight="1"/>
    <row r="41" ht="15" customHeight="1"/>
    <row r="42" ht="15" customHeight="1"/>
    <row r="43" spans="5:15" ht="15" customHeight="1" thickBot="1">
      <c r="E43" s="1"/>
      <c r="F43" s="1"/>
      <c r="G43" s="39"/>
      <c r="H43" s="29"/>
      <c r="I43" s="1"/>
      <c r="J43" s="1"/>
      <c r="L43" s="1"/>
      <c r="M43" s="1"/>
      <c r="O43" s="29"/>
    </row>
    <row r="44" spans="5:15" ht="15" customHeight="1" thickBot="1">
      <c r="E44" s="119" t="s">
        <v>142</v>
      </c>
      <c r="F44" s="120"/>
      <c r="G44" s="120"/>
      <c r="H44" s="120"/>
      <c r="I44" s="120"/>
      <c r="J44" s="121"/>
      <c r="L44" s="1"/>
      <c r="M44" s="1"/>
      <c r="O44" s="29"/>
    </row>
    <row r="45" spans="1:17" ht="15" customHeight="1" thickBot="1">
      <c r="A45" s="9" t="s">
        <v>135</v>
      </c>
      <c r="B45" s="9" t="s">
        <v>134</v>
      </c>
      <c r="C45" s="8" t="s">
        <v>0</v>
      </c>
      <c r="D45" s="8" t="s">
        <v>4</v>
      </c>
      <c r="E45" s="8" t="s">
        <v>1</v>
      </c>
      <c r="F45" s="8" t="s">
        <v>2</v>
      </c>
      <c r="G45" s="36" t="s">
        <v>3</v>
      </c>
      <c r="H45" s="8" t="s">
        <v>131</v>
      </c>
      <c r="I45" s="8" t="s">
        <v>132</v>
      </c>
      <c r="J45" s="8" t="s">
        <v>133</v>
      </c>
      <c r="K45" s="8" t="s">
        <v>4</v>
      </c>
      <c r="L45" s="8" t="s">
        <v>1</v>
      </c>
      <c r="M45" s="8" t="s">
        <v>2</v>
      </c>
      <c r="N45" s="36" t="s">
        <v>3</v>
      </c>
      <c r="O45" s="8" t="s">
        <v>131</v>
      </c>
      <c r="P45" s="8" t="s">
        <v>132</v>
      </c>
      <c r="Q45" s="8" t="s">
        <v>133</v>
      </c>
    </row>
    <row r="46" spans="1:17" ht="15" customHeight="1">
      <c r="A46" s="126">
        <f>1</f>
        <v>1</v>
      </c>
      <c r="B46" s="127">
        <f>I46+P46+(G46+N46)*6</f>
        <v>2300</v>
      </c>
      <c r="C46" s="16" t="s">
        <v>5</v>
      </c>
      <c r="D46" s="93" t="s">
        <v>35</v>
      </c>
      <c r="E46" s="92" t="s">
        <v>34</v>
      </c>
      <c r="F46" s="17" t="s">
        <v>14</v>
      </c>
      <c r="G46" s="140">
        <v>0</v>
      </c>
      <c r="H46" s="92">
        <v>6</v>
      </c>
      <c r="I46" s="93">
        <v>1138</v>
      </c>
      <c r="J46" s="141">
        <f aca="true" t="shared" si="8" ref="J46:J63">I46/H46</f>
        <v>189.66666666666666</v>
      </c>
      <c r="K46" s="16" t="s">
        <v>68</v>
      </c>
      <c r="L46" s="17" t="s">
        <v>69</v>
      </c>
      <c r="M46" s="17" t="s">
        <v>22</v>
      </c>
      <c r="N46" s="142">
        <v>5</v>
      </c>
      <c r="O46" s="92">
        <v>6</v>
      </c>
      <c r="P46" s="93">
        <v>1132</v>
      </c>
      <c r="Q46" s="18">
        <f aca="true" t="shared" si="9" ref="Q46:Q63">P46/O46</f>
        <v>188.66666666666666</v>
      </c>
    </row>
    <row r="47" spans="1:17" ht="15" customHeight="1">
      <c r="A47" s="55">
        <f aca="true" t="shared" si="10" ref="A47:A63">1+A46</f>
        <v>2</v>
      </c>
      <c r="B47" s="14">
        <f>I47+P47+(G47+N47)*6</f>
        <v>2282</v>
      </c>
      <c r="C47" s="5" t="s">
        <v>52</v>
      </c>
      <c r="D47" s="4" t="s">
        <v>97</v>
      </c>
      <c r="E47" s="6" t="s">
        <v>98</v>
      </c>
      <c r="F47" s="6" t="s">
        <v>22</v>
      </c>
      <c r="G47" s="37">
        <v>5</v>
      </c>
      <c r="H47" s="6">
        <v>6</v>
      </c>
      <c r="I47" s="4">
        <v>1117</v>
      </c>
      <c r="J47" s="12">
        <f t="shared" si="8"/>
        <v>186.16666666666666</v>
      </c>
      <c r="K47" s="3" t="s">
        <v>89</v>
      </c>
      <c r="L47" s="7" t="s">
        <v>90</v>
      </c>
      <c r="M47" s="6" t="s">
        <v>22</v>
      </c>
      <c r="N47" s="38">
        <v>5</v>
      </c>
      <c r="O47" s="6">
        <v>6</v>
      </c>
      <c r="P47" s="3">
        <v>1105</v>
      </c>
      <c r="Q47" s="20">
        <f t="shared" si="9"/>
        <v>184.16666666666666</v>
      </c>
    </row>
    <row r="48" spans="1:17" ht="15" customHeight="1">
      <c r="A48" s="55">
        <f t="shared" si="10"/>
        <v>3</v>
      </c>
      <c r="B48" s="14">
        <f>I48+P48+(G48+N48)*6</f>
        <v>2214</v>
      </c>
      <c r="C48" s="4" t="s">
        <v>9</v>
      </c>
      <c r="D48" s="33" t="s">
        <v>80</v>
      </c>
      <c r="E48" s="34" t="s">
        <v>81</v>
      </c>
      <c r="F48" s="34" t="s">
        <v>22</v>
      </c>
      <c r="G48" s="137">
        <v>5</v>
      </c>
      <c r="H48" s="7">
        <v>6</v>
      </c>
      <c r="I48" s="3">
        <v>1076</v>
      </c>
      <c r="J48" s="12">
        <f t="shared" si="8"/>
        <v>179.33333333333334</v>
      </c>
      <c r="K48" s="3" t="s">
        <v>87</v>
      </c>
      <c r="L48" s="7" t="s">
        <v>88</v>
      </c>
      <c r="M48" s="7" t="s">
        <v>14</v>
      </c>
      <c r="N48" s="38">
        <v>0</v>
      </c>
      <c r="O48" s="7">
        <v>6</v>
      </c>
      <c r="P48" s="3">
        <v>1108</v>
      </c>
      <c r="Q48" s="20">
        <f t="shared" si="9"/>
        <v>184.66666666666666</v>
      </c>
    </row>
    <row r="49" spans="1:17" ht="15" customHeight="1">
      <c r="A49" s="55">
        <f t="shared" si="10"/>
        <v>4</v>
      </c>
      <c r="B49" s="14">
        <f>I49+P49+(G49+N49)*6</f>
        <v>2200</v>
      </c>
      <c r="C49" s="3" t="s">
        <v>8</v>
      </c>
      <c r="D49" s="5" t="s">
        <v>102</v>
      </c>
      <c r="E49" s="10" t="s">
        <v>103</v>
      </c>
      <c r="F49" s="6" t="s">
        <v>14</v>
      </c>
      <c r="G49" s="37">
        <v>0</v>
      </c>
      <c r="H49" s="6">
        <v>6</v>
      </c>
      <c r="I49" s="13">
        <v>1010</v>
      </c>
      <c r="J49" s="12">
        <f t="shared" si="8"/>
        <v>168.33333333333334</v>
      </c>
      <c r="K49" s="5" t="s">
        <v>41</v>
      </c>
      <c r="L49" s="10" t="s">
        <v>40</v>
      </c>
      <c r="M49" s="10" t="s">
        <v>14</v>
      </c>
      <c r="N49" s="38">
        <v>0</v>
      </c>
      <c r="O49" s="6">
        <v>6</v>
      </c>
      <c r="P49" s="3">
        <v>1190</v>
      </c>
      <c r="Q49" s="20">
        <f t="shared" si="9"/>
        <v>198.33333333333334</v>
      </c>
    </row>
    <row r="50" spans="1:17" ht="15" customHeight="1">
      <c r="A50" s="55">
        <f t="shared" si="10"/>
        <v>5</v>
      </c>
      <c r="B50" s="14">
        <f>I50+P50+(G50+N48)*6</f>
        <v>2168</v>
      </c>
      <c r="C50" s="3" t="s">
        <v>8</v>
      </c>
      <c r="D50" s="33" t="s">
        <v>140</v>
      </c>
      <c r="E50" s="34" t="s">
        <v>141</v>
      </c>
      <c r="F50" s="34" t="s">
        <v>14</v>
      </c>
      <c r="G50" s="137">
        <v>0</v>
      </c>
      <c r="H50" s="7">
        <v>6</v>
      </c>
      <c r="I50" s="3">
        <v>1112</v>
      </c>
      <c r="J50" s="12">
        <f t="shared" si="8"/>
        <v>185.33333333333334</v>
      </c>
      <c r="K50" s="4" t="s">
        <v>74</v>
      </c>
      <c r="L50" s="6" t="s">
        <v>75</v>
      </c>
      <c r="M50" s="6" t="s">
        <v>22</v>
      </c>
      <c r="N50" s="37">
        <v>5</v>
      </c>
      <c r="O50" s="7">
        <v>6</v>
      </c>
      <c r="P50" s="4">
        <v>1056</v>
      </c>
      <c r="Q50" s="20">
        <f t="shared" si="9"/>
        <v>176</v>
      </c>
    </row>
    <row r="51" spans="1:17" ht="15" customHeight="1">
      <c r="A51" s="55">
        <f t="shared" si="10"/>
        <v>6</v>
      </c>
      <c r="B51" s="14">
        <f aca="true" t="shared" si="11" ref="B51:B63">I51+P51+(G51+N51)*6</f>
        <v>2151</v>
      </c>
      <c r="C51" s="146" t="s">
        <v>10</v>
      </c>
      <c r="D51" s="3" t="s">
        <v>28</v>
      </c>
      <c r="E51" s="7" t="s">
        <v>29</v>
      </c>
      <c r="F51" s="6" t="s">
        <v>22</v>
      </c>
      <c r="G51" s="37">
        <v>5</v>
      </c>
      <c r="H51" s="6">
        <v>6</v>
      </c>
      <c r="I51" s="4">
        <v>1007</v>
      </c>
      <c r="J51" s="12">
        <f t="shared" si="8"/>
        <v>167.83333333333334</v>
      </c>
      <c r="K51" s="5" t="s">
        <v>67</v>
      </c>
      <c r="L51" s="7" t="s">
        <v>106</v>
      </c>
      <c r="M51" s="7" t="s">
        <v>22</v>
      </c>
      <c r="N51" s="38">
        <v>5</v>
      </c>
      <c r="O51" s="6">
        <v>6</v>
      </c>
      <c r="P51" s="3">
        <v>1084</v>
      </c>
      <c r="Q51" s="20">
        <f t="shared" si="9"/>
        <v>180.66666666666666</v>
      </c>
    </row>
    <row r="52" spans="1:17" ht="15" customHeight="1">
      <c r="A52" s="55">
        <f t="shared" si="10"/>
        <v>7</v>
      </c>
      <c r="B52" s="14">
        <f t="shared" si="11"/>
        <v>2143</v>
      </c>
      <c r="C52" s="4" t="s">
        <v>8</v>
      </c>
      <c r="D52" s="4" t="s">
        <v>100</v>
      </c>
      <c r="E52" s="6" t="s">
        <v>101</v>
      </c>
      <c r="F52" s="6" t="s">
        <v>22</v>
      </c>
      <c r="G52" s="37">
        <v>5</v>
      </c>
      <c r="H52" s="6">
        <v>6</v>
      </c>
      <c r="I52" s="4">
        <v>1068</v>
      </c>
      <c r="J52" s="12">
        <f t="shared" si="8"/>
        <v>178</v>
      </c>
      <c r="K52" s="3" t="s">
        <v>47</v>
      </c>
      <c r="L52" s="7" t="s">
        <v>46</v>
      </c>
      <c r="M52" s="6" t="s">
        <v>14</v>
      </c>
      <c r="N52" s="38">
        <v>0</v>
      </c>
      <c r="O52" s="7">
        <v>6</v>
      </c>
      <c r="P52" s="3">
        <v>1045</v>
      </c>
      <c r="Q52" s="20">
        <f t="shared" si="9"/>
        <v>174.16666666666666</v>
      </c>
    </row>
    <row r="53" spans="1:17" ht="15" customHeight="1">
      <c r="A53" s="55">
        <f t="shared" si="10"/>
        <v>8</v>
      </c>
      <c r="B53" s="14">
        <f t="shared" si="11"/>
        <v>2118</v>
      </c>
      <c r="C53" s="3" t="s">
        <v>8</v>
      </c>
      <c r="D53" s="3" t="s">
        <v>18</v>
      </c>
      <c r="E53" s="7" t="s">
        <v>16</v>
      </c>
      <c r="F53" s="6" t="s">
        <v>14</v>
      </c>
      <c r="G53" s="38">
        <v>0</v>
      </c>
      <c r="H53" s="7">
        <v>6</v>
      </c>
      <c r="I53" s="3">
        <v>1064</v>
      </c>
      <c r="J53" s="12">
        <f t="shared" si="8"/>
        <v>177.33333333333334</v>
      </c>
      <c r="K53" s="4" t="s">
        <v>17</v>
      </c>
      <c r="L53" s="6" t="s">
        <v>15</v>
      </c>
      <c r="M53" s="6" t="s">
        <v>14</v>
      </c>
      <c r="N53" s="37">
        <v>0</v>
      </c>
      <c r="O53" s="7">
        <v>6</v>
      </c>
      <c r="P53" s="3">
        <v>1054</v>
      </c>
      <c r="Q53" s="20">
        <f t="shared" si="9"/>
        <v>175.66666666666666</v>
      </c>
    </row>
    <row r="54" spans="1:17" ht="15" customHeight="1">
      <c r="A54" s="55">
        <f t="shared" si="10"/>
        <v>9</v>
      </c>
      <c r="B54" s="14">
        <f t="shared" si="11"/>
        <v>2105</v>
      </c>
      <c r="C54" s="5" t="s">
        <v>52</v>
      </c>
      <c r="D54" s="3" t="s">
        <v>61</v>
      </c>
      <c r="E54" s="7" t="s">
        <v>60</v>
      </c>
      <c r="F54" s="6" t="s">
        <v>22</v>
      </c>
      <c r="G54" s="37">
        <v>5</v>
      </c>
      <c r="H54" s="7">
        <v>6</v>
      </c>
      <c r="I54" s="3">
        <v>962</v>
      </c>
      <c r="J54" s="12">
        <f t="shared" si="8"/>
        <v>160.33333333333334</v>
      </c>
      <c r="K54" s="3" t="s">
        <v>91</v>
      </c>
      <c r="L54" s="7" t="s">
        <v>92</v>
      </c>
      <c r="M54" s="6" t="s">
        <v>22</v>
      </c>
      <c r="N54" s="38">
        <v>5</v>
      </c>
      <c r="O54" s="7">
        <v>6</v>
      </c>
      <c r="P54" s="3">
        <v>1083</v>
      </c>
      <c r="Q54" s="20">
        <f t="shared" si="9"/>
        <v>180.5</v>
      </c>
    </row>
    <row r="55" spans="1:17" ht="15" customHeight="1">
      <c r="A55" s="55">
        <f t="shared" si="10"/>
        <v>10</v>
      </c>
      <c r="B55" s="14">
        <f t="shared" si="11"/>
        <v>2070</v>
      </c>
      <c r="C55" s="3" t="s">
        <v>8</v>
      </c>
      <c r="D55" s="4" t="s">
        <v>111</v>
      </c>
      <c r="E55" s="6" t="s">
        <v>112</v>
      </c>
      <c r="F55" s="6" t="s">
        <v>22</v>
      </c>
      <c r="G55" s="37">
        <v>5</v>
      </c>
      <c r="H55" s="7">
        <v>6</v>
      </c>
      <c r="I55" s="3">
        <v>992</v>
      </c>
      <c r="J55" s="12">
        <f t="shared" si="8"/>
        <v>165.33333333333334</v>
      </c>
      <c r="K55" s="4" t="s">
        <v>45</v>
      </c>
      <c r="L55" s="6" t="s">
        <v>44</v>
      </c>
      <c r="M55" s="6" t="s">
        <v>14</v>
      </c>
      <c r="N55" s="38">
        <v>0</v>
      </c>
      <c r="O55" s="7">
        <v>6</v>
      </c>
      <c r="P55" s="3">
        <v>1048</v>
      </c>
      <c r="Q55" s="20">
        <f t="shared" si="9"/>
        <v>174.66666666666666</v>
      </c>
    </row>
    <row r="56" spans="1:17" ht="15" customHeight="1">
      <c r="A56" s="55">
        <f t="shared" si="10"/>
        <v>11</v>
      </c>
      <c r="B56" s="14">
        <f t="shared" si="11"/>
        <v>2059</v>
      </c>
      <c r="C56" s="4" t="s">
        <v>8</v>
      </c>
      <c r="D56" s="33" t="s">
        <v>178</v>
      </c>
      <c r="E56" s="34" t="s">
        <v>179</v>
      </c>
      <c r="F56" s="34" t="s">
        <v>14</v>
      </c>
      <c r="G56" s="37">
        <v>0</v>
      </c>
      <c r="H56" s="7">
        <v>6</v>
      </c>
      <c r="I56" s="3">
        <v>1098</v>
      </c>
      <c r="J56" s="12">
        <f t="shared" si="8"/>
        <v>183</v>
      </c>
      <c r="K56" s="33" t="s">
        <v>186</v>
      </c>
      <c r="L56" s="34" t="s">
        <v>187</v>
      </c>
      <c r="M56" s="34" t="s">
        <v>188</v>
      </c>
      <c r="N56" s="38">
        <v>5</v>
      </c>
      <c r="O56" s="6">
        <v>6</v>
      </c>
      <c r="P56" s="3">
        <v>931</v>
      </c>
      <c r="Q56" s="20">
        <f t="shared" si="9"/>
        <v>155.16666666666666</v>
      </c>
    </row>
    <row r="57" spans="1:17" ht="15" customHeight="1">
      <c r="A57" s="55">
        <f t="shared" si="10"/>
        <v>12</v>
      </c>
      <c r="B57" s="14">
        <f t="shared" si="11"/>
        <v>2033</v>
      </c>
      <c r="C57" s="4" t="s">
        <v>5</v>
      </c>
      <c r="D57" s="5" t="s">
        <v>24</v>
      </c>
      <c r="E57" s="10" t="s">
        <v>25</v>
      </c>
      <c r="F57" s="10" t="s">
        <v>22</v>
      </c>
      <c r="G57" s="37">
        <v>5</v>
      </c>
      <c r="H57" s="7">
        <v>6</v>
      </c>
      <c r="I57" s="3">
        <v>1003</v>
      </c>
      <c r="J57" s="12">
        <f t="shared" si="8"/>
        <v>167.16666666666666</v>
      </c>
      <c r="K57" s="3" t="s">
        <v>26</v>
      </c>
      <c r="L57" s="7" t="s">
        <v>27</v>
      </c>
      <c r="M57" s="6" t="s">
        <v>22</v>
      </c>
      <c r="N57" s="38">
        <v>5</v>
      </c>
      <c r="O57" s="7">
        <v>6</v>
      </c>
      <c r="P57" s="3">
        <v>970</v>
      </c>
      <c r="Q57" s="20">
        <f t="shared" si="9"/>
        <v>161.66666666666666</v>
      </c>
    </row>
    <row r="58" spans="1:17" ht="15" customHeight="1">
      <c r="A58" s="55">
        <f t="shared" si="10"/>
        <v>13</v>
      </c>
      <c r="B58" s="14">
        <f t="shared" si="11"/>
        <v>1962</v>
      </c>
      <c r="C58" s="4" t="s">
        <v>9</v>
      </c>
      <c r="D58" s="3" t="s">
        <v>78</v>
      </c>
      <c r="E58" s="7" t="s">
        <v>79</v>
      </c>
      <c r="F58" s="7" t="s">
        <v>14</v>
      </c>
      <c r="G58" s="37">
        <v>0</v>
      </c>
      <c r="H58" s="7">
        <v>6</v>
      </c>
      <c r="I58" s="3">
        <v>1000</v>
      </c>
      <c r="J58" s="12">
        <f t="shared" si="8"/>
        <v>166.66666666666666</v>
      </c>
      <c r="K58" s="33" t="s">
        <v>180</v>
      </c>
      <c r="L58" s="34" t="s">
        <v>181</v>
      </c>
      <c r="M58" s="34" t="s">
        <v>22</v>
      </c>
      <c r="N58" s="37">
        <v>5</v>
      </c>
      <c r="O58" s="6">
        <v>6</v>
      </c>
      <c r="P58" s="3">
        <v>932</v>
      </c>
      <c r="Q58" s="20">
        <f t="shared" si="9"/>
        <v>155.33333333333334</v>
      </c>
    </row>
    <row r="59" spans="1:17" ht="15" customHeight="1">
      <c r="A59" s="55">
        <f t="shared" si="10"/>
        <v>14</v>
      </c>
      <c r="B59" s="14">
        <f t="shared" si="11"/>
        <v>1952</v>
      </c>
      <c r="C59" s="3" t="s">
        <v>5</v>
      </c>
      <c r="D59" s="4" t="s">
        <v>70</v>
      </c>
      <c r="E59" s="6" t="s">
        <v>71</v>
      </c>
      <c r="F59" s="6" t="s">
        <v>22</v>
      </c>
      <c r="G59" s="37">
        <v>5</v>
      </c>
      <c r="H59" s="7">
        <v>6</v>
      </c>
      <c r="I59" s="3">
        <v>971</v>
      </c>
      <c r="J59" s="12">
        <f t="shared" si="8"/>
        <v>161.83333333333334</v>
      </c>
      <c r="K59" s="5" t="s">
        <v>86</v>
      </c>
      <c r="L59" s="6" t="s">
        <v>39</v>
      </c>
      <c r="M59" s="6" t="s">
        <v>22</v>
      </c>
      <c r="N59" s="38">
        <v>5</v>
      </c>
      <c r="O59" s="7">
        <v>6</v>
      </c>
      <c r="P59" s="4">
        <v>921</v>
      </c>
      <c r="Q59" s="20">
        <f t="shared" si="9"/>
        <v>153.5</v>
      </c>
    </row>
    <row r="60" spans="1:17" ht="15" customHeight="1">
      <c r="A60" s="55">
        <f t="shared" si="10"/>
        <v>15</v>
      </c>
      <c r="B60" s="14">
        <f t="shared" si="11"/>
        <v>1950</v>
      </c>
      <c r="C60" s="3" t="s">
        <v>7</v>
      </c>
      <c r="D60" s="3" t="s">
        <v>56</v>
      </c>
      <c r="E60" s="7" t="s">
        <v>57</v>
      </c>
      <c r="F60" s="6" t="s">
        <v>14</v>
      </c>
      <c r="G60" s="38">
        <v>0</v>
      </c>
      <c r="H60" s="7">
        <v>6</v>
      </c>
      <c r="I60" s="3">
        <v>932</v>
      </c>
      <c r="J60" s="12">
        <f t="shared" si="8"/>
        <v>155.33333333333334</v>
      </c>
      <c r="K60" s="33" t="s">
        <v>62</v>
      </c>
      <c r="L60" s="34" t="s">
        <v>63</v>
      </c>
      <c r="M60" s="34" t="s">
        <v>22</v>
      </c>
      <c r="N60" s="41">
        <v>5</v>
      </c>
      <c r="O60" s="7">
        <v>6</v>
      </c>
      <c r="P60" s="3">
        <v>988</v>
      </c>
      <c r="Q60" s="20">
        <f t="shared" si="9"/>
        <v>164.66666666666666</v>
      </c>
    </row>
    <row r="61" spans="1:17" ht="15" customHeight="1">
      <c r="A61" s="55">
        <f t="shared" si="10"/>
        <v>16</v>
      </c>
      <c r="B61" s="14">
        <f t="shared" si="11"/>
        <v>1937</v>
      </c>
      <c r="C61" s="33" t="s">
        <v>145</v>
      </c>
      <c r="D61" s="33" t="s">
        <v>176</v>
      </c>
      <c r="E61" s="34" t="s">
        <v>177</v>
      </c>
      <c r="F61" s="34" t="s">
        <v>14</v>
      </c>
      <c r="G61" s="37">
        <v>0</v>
      </c>
      <c r="H61" s="6">
        <v>6</v>
      </c>
      <c r="I61" s="4">
        <v>946</v>
      </c>
      <c r="J61" s="12">
        <f t="shared" si="8"/>
        <v>157.66666666666666</v>
      </c>
      <c r="K61" s="33" t="s">
        <v>182</v>
      </c>
      <c r="L61" s="34" t="s">
        <v>183</v>
      </c>
      <c r="M61" s="34" t="s">
        <v>22</v>
      </c>
      <c r="N61" s="38">
        <v>5</v>
      </c>
      <c r="O61" s="7">
        <v>6</v>
      </c>
      <c r="P61" s="3">
        <v>961</v>
      </c>
      <c r="Q61" s="20">
        <f t="shared" si="9"/>
        <v>160.16666666666666</v>
      </c>
    </row>
    <row r="62" spans="1:17" ht="15" customHeight="1">
      <c r="A62" s="55">
        <f t="shared" si="10"/>
        <v>17</v>
      </c>
      <c r="B62" s="14">
        <f t="shared" si="11"/>
        <v>1845</v>
      </c>
      <c r="C62" s="3" t="s">
        <v>5</v>
      </c>
      <c r="D62" s="3" t="s">
        <v>37</v>
      </c>
      <c r="E62" s="7" t="s">
        <v>36</v>
      </c>
      <c r="F62" s="6" t="s">
        <v>22</v>
      </c>
      <c r="G62" s="38">
        <v>5</v>
      </c>
      <c r="H62" s="7">
        <v>6</v>
      </c>
      <c r="I62" s="3">
        <v>957</v>
      </c>
      <c r="J62" s="12">
        <f t="shared" si="8"/>
        <v>159.5</v>
      </c>
      <c r="K62" s="5" t="s">
        <v>38</v>
      </c>
      <c r="L62" s="10" t="s">
        <v>93</v>
      </c>
      <c r="M62" s="6" t="s">
        <v>22</v>
      </c>
      <c r="N62" s="38">
        <v>5</v>
      </c>
      <c r="O62" s="7">
        <v>6</v>
      </c>
      <c r="P62" s="4">
        <v>828</v>
      </c>
      <c r="Q62" s="20">
        <f t="shared" si="9"/>
        <v>138</v>
      </c>
    </row>
    <row r="63" spans="1:17" ht="15" customHeight="1" thickBot="1">
      <c r="A63" s="55">
        <f t="shared" si="10"/>
        <v>18</v>
      </c>
      <c r="B63" s="48">
        <f t="shared" si="11"/>
        <v>1725</v>
      </c>
      <c r="C63" s="31" t="s">
        <v>8</v>
      </c>
      <c r="D63" s="21" t="s">
        <v>109</v>
      </c>
      <c r="E63" s="22" t="s">
        <v>110</v>
      </c>
      <c r="F63" s="22" t="s">
        <v>22</v>
      </c>
      <c r="G63" s="49">
        <v>5</v>
      </c>
      <c r="H63" s="22">
        <v>6</v>
      </c>
      <c r="I63" s="21">
        <v>759</v>
      </c>
      <c r="J63" s="50">
        <f t="shared" si="8"/>
        <v>126.5</v>
      </c>
      <c r="K63" s="53" t="s">
        <v>184</v>
      </c>
      <c r="L63" s="54" t="s">
        <v>185</v>
      </c>
      <c r="M63" s="54" t="s">
        <v>22</v>
      </c>
      <c r="N63" s="52">
        <v>5</v>
      </c>
      <c r="O63" s="22">
        <v>6</v>
      </c>
      <c r="P63" s="31">
        <v>906</v>
      </c>
      <c r="Q63" s="23">
        <f t="shared" si="9"/>
        <v>151</v>
      </c>
    </row>
    <row r="64" ht="15" customHeight="1"/>
    <row r="65" ht="15" customHeight="1"/>
    <row r="66" ht="15" customHeight="1"/>
    <row r="67" ht="15" customHeight="1"/>
    <row r="68" ht="15" customHeight="1"/>
    <row r="69" ht="15" customHeight="1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</sheetData>
  <mergeCells count="5">
    <mergeCell ref="D3:K3"/>
    <mergeCell ref="E7:J7"/>
    <mergeCell ref="E33:J33"/>
    <mergeCell ref="E44:J44"/>
    <mergeCell ref="E21:J21"/>
  </mergeCells>
  <printOptions horizontalCentered="1"/>
  <pageMargins left="0.3937007874015748" right="0.3937007874015748" top="0.7874015748031497" bottom="0.787401574803149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renato</cp:lastModifiedBy>
  <cp:lastPrinted>2008-01-21T16:01:37Z</cp:lastPrinted>
  <dcterms:created xsi:type="dcterms:W3CDTF">1996-11-05T10:16:36Z</dcterms:created>
  <dcterms:modified xsi:type="dcterms:W3CDTF">2009-09-27T20:08:27Z</dcterms:modified>
  <cp:category/>
  <cp:version/>
  <cp:contentType/>
  <cp:contentStatus/>
</cp:coreProperties>
</file>